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nder\Documents\Personal\SH\Resources\"/>
    </mc:Choice>
  </mc:AlternateContent>
  <xr:revisionPtr revIDLastSave="0" documentId="13_ncr:1_{4596E64E-5834-4E3B-B345-093E285F25C5}" xr6:coauthVersionLast="34" xr6:coauthVersionMax="34" xr10:uidLastSave="{00000000-0000-0000-0000-000000000000}"/>
  <bookViews>
    <workbookView xWindow="0" yWindow="0" windowWidth="16392" windowHeight="4464" firstSheet="3" activeTab="6" xr2:uid="{00000000-000D-0000-FFFF-FFFF00000000}"/>
  </bookViews>
  <sheets>
    <sheet name="Personal Details" sheetId="1" r:id="rId1"/>
    <sheet name="Goal-setting and Feedback" sheetId="9" r:id="rId2"/>
    <sheet name="Training Schedule" sheetId="2" r:id="rId3"/>
    <sheet name="Competition Calendar" sheetId="3" r:id="rId4"/>
    <sheet name="Season Planning" sheetId="10" r:id="rId5"/>
    <sheet name="Conditioning" sheetId="11" r:id="rId6"/>
    <sheet name="S&amp;C" sheetId="12" r:id="rId7"/>
    <sheet name="Sheet4" sheetId="13" r:id="rId8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2" l="1"/>
  <c r="AA11" i="12" s="1"/>
  <c r="H11" i="12"/>
  <c r="K11" i="12" s="1"/>
  <c r="AA10" i="12"/>
  <c r="R10" i="12"/>
  <c r="Q10" i="12"/>
  <c r="K10" i="12"/>
  <c r="H10" i="12"/>
  <c r="R9" i="12"/>
  <c r="Q9" i="12"/>
  <c r="H9" i="12"/>
  <c r="G9" i="12"/>
  <c r="R8" i="12"/>
  <c r="AA8" i="12" s="1"/>
  <c r="Q8" i="12"/>
  <c r="P8" i="12"/>
  <c r="H8" i="12"/>
  <c r="G8" i="12"/>
  <c r="K8" i="12" s="1"/>
  <c r="R7" i="12"/>
  <c r="T7" i="12" s="1"/>
  <c r="K7" i="12"/>
  <c r="R6" i="12"/>
  <c r="AA6" i="12" s="1"/>
  <c r="Q6" i="12"/>
  <c r="P6" i="12"/>
  <c r="H6" i="12"/>
  <c r="G6" i="12"/>
  <c r="R5" i="12"/>
  <c r="Q5" i="12" s="1"/>
  <c r="P5" i="12"/>
  <c r="K5" i="12"/>
  <c r="H5" i="12"/>
  <c r="G5" i="12"/>
  <c r="X2" i="12"/>
  <c r="AG2" i="12" s="1"/>
  <c r="AP2" i="12" s="1"/>
  <c r="W2" i="12"/>
  <c r="AF2" i="12" s="1"/>
  <c r="AO2" i="12" s="1"/>
  <c r="O2" i="12"/>
  <c r="AH8" i="11"/>
  <c r="AF8" i="11"/>
  <c r="AE8" i="11"/>
  <c r="AD8" i="11"/>
  <c r="Z8" i="11"/>
  <c r="X8" i="11"/>
  <c r="W8" i="11"/>
  <c r="V8" i="11"/>
  <c r="R8" i="11"/>
  <c r="P8" i="11"/>
  <c r="O8" i="11"/>
  <c r="N8" i="11"/>
  <c r="J8" i="11"/>
  <c r="H8" i="11"/>
  <c r="G8" i="11"/>
  <c r="F8" i="11"/>
  <c r="AH7" i="11"/>
  <c r="AF7" i="11"/>
  <c r="AE7" i="11"/>
  <c r="AD7" i="11"/>
  <c r="Z7" i="11"/>
  <c r="X7" i="11"/>
  <c r="W7" i="11"/>
  <c r="V7" i="11"/>
  <c r="R7" i="11"/>
  <c r="P7" i="11"/>
  <c r="O7" i="11"/>
  <c r="N7" i="11"/>
  <c r="J7" i="11"/>
  <c r="H7" i="11"/>
  <c r="G7" i="11"/>
  <c r="F7" i="11"/>
  <c r="AH6" i="11"/>
  <c r="AF6" i="11"/>
  <c r="AE6" i="11"/>
  <c r="AE10" i="11" s="1"/>
  <c r="AD6" i="11"/>
  <c r="Z6" i="11"/>
  <c r="X6" i="11"/>
  <c r="W6" i="11"/>
  <c r="W10" i="11" s="1"/>
  <c r="V6" i="11"/>
  <c r="R6" i="11"/>
  <c r="P6" i="11"/>
  <c r="O6" i="11"/>
  <c r="O10" i="11" s="1"/>
  <c r="N6" i="11"/>
  <c r="J6" i="11"/>
  <c r="H6" i="11"/>
  <c r="G6" i="11"/>
  <c r="G10" i="11" s="1"/>
  <c r="F6" i="11"/>
  <c r="N2" i="11"/>
  <c r="V2" i="11" s="1"/>
  <c r="AD2" i="11" s="1"/>
  <c r="K1" i="11"/>
  <c r="S1" i="11" s="1"/>
  <c r="AA1" i="11" s="1"/>
  <c r="F21" i="3"/>
  <c r="F20" i="3"/>
  <c r="C21" i="3"/>
  <c r="C20" i="3"/>
  <c r="T5" i="12" l="1"/>
  <c r="AJ10" i="12"/>
  <c r="AS10" i="12" s="1"/>
  <c r="AU10" i="12" s="1"/>
  <c r="T10" i="12"/>
  <c r="K6" i="12"/>
  <c r="K9" i="12"/>
  <c r="Z10" i="12"/>
  <c r="AC10" i="12" s="1"/>
  <c r="AR10" i="12"/>
  <c r="AJ8" i="12"/>
  <c r="Z8" i="12"/>
  <c r="Y8" i="12"/>
  <c r="AC8" i="12" s="1"/>
  <c r="AJ6" i="12"/>
  <c r="Y6" i="12"/>
  <c r="Z6" i="12"/>
  <c r="AC6" i="12" s="1"/>
  <c r="AJ11" i="12"/>
  <c r="Z11" i="12"/>
  <c r="AC11" i="12"/>
  <c r="AA5" i="12"/>
  <c r="T6" i="12"/>
  <c r="AA7" i="12"/>
  <c r="T8" i="12"/>
  <c r="P9" i="12"/>
  <c r="T9" i="12" s="1"/>
  <c r="Q11" i="12"/>
  <c r="T11" i="12" s="1"/>
  <c r="AA9" i="12"/>
  <c r="AI10" i="12" l="1"/>
  <c r="AL10" i="12" s="1"/>
  <c r="Z5" i="12"/>
  <c r="AC5" i="12"/>
  <c r="AJ5" i="12"/>
  <c r="Y5" i="12"/>
  <c r="AS11" i="12"/>
  <c r="AI11" i="12"/>
  <c r="AL11" i="12" s="1"/>
  <c r="AS6" i="12"/>
  <c r="AH6" i="12"/>
  <c r="AI6" i="12"/>
  <c r="AL6" i="12" s="1"/>
  <c r="AS8" i="12"/>
  <c r="AH8" i="12"/>
  <c r="AI8" i="12"/>
  <c r="AL8" i="12" s="1"/>
  <c r="Z9" i="12"/>
  <c r="Y9" i="12"/>
  <c r="AJ9" i="12"/>
  <c r="AC7" i="12"/>
  <c r="AJ7" i="12"/>
  <c r="AC9" i="12" l="1"/>
  <c r="AL7" i="12"/>
  <c r="AS7" i="12"/>
  <c r="AU7" i="12" s="1"/>
  <c r="AQ8" i="12"/>
  <c r="AU8" i="12" s="1"/>
  <c r="AR8" i="12"/>
  <c r="AQ6" i="12"/>
  <c r="AR6" i="12"/>
  <c r="AR11" i="12"/>
  <c r="AU11" i="12" s="1"/>
  <c r="AS9" i="12"/>
  <c r="AI9" i="12"/>
  <c r="AH9" i="12"/>
  <c r="AL9" i="12" s="1"/>
  <c r="AI5" i="12"/>
  <c r="AH5" i="12"/>
  <c r="AS5" i="12"/>
  <c r="AL5" i="12"/>
  <c r="AU6" i="12" l="1"/>
  <c r="AR9" i="12"/>
  <c r="AQ9" i="12"/>
  <c r="AU9" i="12" s="1"/>
  <c r="AR5" i="12"/>
  <c r="AU5" i="12" s="1"/>
  <c r="AQ5" i="12"/>
</calcChain>
</file>

<file path=xl/sharedStrings.xml><?xml version="1.0" encoding="utf-8"?>
<sst xmlns="http://schemas.openxmlformats.org/spreadsheetml/2006/main" count="1126" uniqueCount="245">
  <si>
    <t>NAME:</t>
  </si>
  <si>
    <t>DATE OF BIRTH:</t>
  </si>
  <si>
    <t>PLACE OF BIRTH (TOWN, COUNTRY):</t>
  </si>
  <si>
    <t>TELEPHONE:</t>
  </si>
  <si>
    <t>EMAIL:</t>
  </si>
  <si>
    <t>EMERGENCY CONTACT NAME:</t>
  </si>
  <si>
    <t>EMERGENCY CONTACT TELEPHONE:</t>
  </si>
  <si>
    <t>ALTERNATE EMERGENCY CONTACT NAME:</t>
  </si>
  <si>
    <t>ALTERNATE EMERGENCY CONTACT TELEPHONE:</t>
  </si>
  <si>
    <t>OCCUPATION:</t>
  </si>
  <si>
    <t>KNOWN MEDICAL CONDITIONS:</t>
  </si>
  <si>
    <t>CURRENT MEDICATION:</t>
  </si>
  <si>
    <t>DETAILS OF ANY CURRENT INJURIES:</t>
  </si>
  <si>
    <t>DETAILS OF PAST INJURIES:</t>
  </si>
  <si>
    <t>HEIGHT (CM):</t>
  </si>
  <si>
    <t>WEIGHT (KG):</t>
  </si>
  <si>
    <t xml:space="preserve">WEAPON </t>
  </si>
  <si>
    <t>SWORD ARM:</t>
  </si>
  <si>
    <t>STARTED FENCING AGED:</t>
  </si>
  <si>
    <t>CURRENT CLUB:</t>
  </si>
  <si>
    <t>PREVIOUS CLUBS:</t>
  </si>
  <si>
    <t>PERSONAL COACH:</t>
  </si>
  <si>
    <t>AVAILABLE TO ATTEND (DELETE AS APPROPRIATE)</t>
  </si>
  <si>
    <t>PLACE OF STUDY (IF STUDENT):</t>
  </si>
  <si>
    <t>DETAILS AND WHY CHOSEN</t>
  </si>
  <si>
    <t>JULY</t>
  </si>
  <si>
    <t>AUGUST</t>
  </si>
  <si>
    <t>OCTOBER</t>
  </si>
  <si>
    <t>DECEMBER</t>
  </si>
  <si>
    <t>FEBRUARY</t>
  </si>
  <si>
    <t>TRAINING SCHEDULE</t>
  </si>
  <si>
    <t>PERSONAL DETAILS</t>
  </si>
  <si>
    <t>SKILL DEVELOPMENT (EG. LESSONS)</t>
  </si>
  <si>
    <t>SPARRING (EG. IN CLUB)</t>
  </si>
  <si>
    <t>MONDAY</t>
  </si>
  <si>
    <t>TUESDAY</t>
  </si>
  <si>
    <t>WEDNESDAY</t>
  </si>
  <si>
    <t>THURSDAY</t>
  </si>
  <si>
    <t>FRIDAY</t>
  </si>
  <si>
    <t>SATURDAY</t>
  </si>
  <si>
    <t>SUNDAY</t>
  </si>
  <si>
    <t>TOTAL HOURS</t>
  </si>
  <si>
    <t>OTHER ACTIVITIES (EG. MUSIC, STUDIES)</t>
  </si>
  <si>
    <t>S&amp;C (ALSO INCLUDE OTHER SPORTS)</t>
  </si>
  <si>
    <t>Competition</t>
  </si>
  <si>
    <t xml:space="preserve">Target Results </t>
  </si>
  <si>
    <t>Season Average</t>
  </si>
  <si>
    <t>Season Best</t>
  </si>
  <si>
    <t>Individual Results</t>
  </si>
  <si>
    <t>Process Goal Reflections</t>
  </si>
  <si>
    <t>Competition Process Goal</t>
  </si>
  <si>
    <t>Target Ntl Ranking</t>
  </si>
  <si>
    <t>Actual Ntl Ranking</t>
  </si>
  <si>
    <t>ADP CAMPS</t>
  </si>
  <si>
    <t>OTHER CAMPS</t>
  </si>
  <si>
    <t>PERSONAL COACH E-MAIL:</t>
  </si>
  <si>
    <t>ATHLETE DEVELOPMENT PROFILE</t>
  </si>
  <si>
    <t>Short Term 2018 2019</t>
  </si>
  <si>
    <t>Mid Term 2018/19 2019</t>
  </si>
  <si>
    <t>Long-Term 2019 - 2020</t>
  </si>
  <si>
    <t>Physical</t>
  </si>
  <si>
    <t>Technical</t>
  </si>
  <si>
    <t>Environment</t>
  </si>
  <si>
    <t>Psychological</t>
  </si>
  <si>
    <t>Tactical</t>
  </si>
  <si>
    <t>ATHLETE DEVELOPMENT PATHWAY</t>
  </si>
  <si>
    <t>GOAL-SETTING AND FEEDBACK</t>
  </si>
  <si>
    <t>What performances do you want to achieve? (Outcome goals)</t>
  </si>
  <si>
    <t>What do you need to do to achieve performances? (Performance goals)</t>
  </si>
  <si>
    <t>What do you need to do to be able to perform? (Process goals)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</si>
  <si>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</si>
  <si>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</si>
  <si>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</si>
  <si>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</si>
  <si>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</si>
  <si>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</si>
  <si>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</si>
  <si>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</si>
  <si>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</si>
  <si>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</si>
  <si>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</si>
  <si>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</si>
  <si>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Su</t>
  </si>
  <si>
    <t/>
  </si>
  <si>
    <t>We</t>
  </si>
  <si>
    <t>Training Camp</t>
  </si>
  <si>
    <t>Sa</t>
  </si>
  <si>
    <t>Mo</t>
  </si>
  <si>
    <t>Th</t>
  </si>
  <si>
    <t>Capries Cadets</t>
  </si>
  <si>
    <t>Tu</t>
  </si>
  <si>
    <t>New Year's Day</t>
  </si>
  <si>
    <t>Fr</t>
  </si>
  <si>
    <t>BRC u20 Leon Paul</t>
  </si>
  <si>
    <t>Salle Holyrood
Training Camp</t>
  </si>
  <si>
    <t>Early May Bank Hol.</t>
  </si>
  <si>
    <t>Cadet &amp; Jr National Championships</t>
  </si>
  <si>
    <t>BRC u17 Leon Paul</t>
  </si>
  <si>
    <t>Conditioning Camp</t>
  </si>
  <si>
    <t>Merseyside Open 2019</t>
  </si>
  <si>
    <t>Budapets Cadsts</t>
  </si>
  <si>
    <t>Halle germany cadets</t>
  </si>
  <si>
    <t>Holiday</t>
  </si>
  <si>
    <t>Scottish Open Senior Tournament</t>
  </si>
  <si>
    <t>Good Friday</t>
  </si>
  <si>
    <t>Junior Commonwealth Championships</t>
  </si>
  <si>
    <t>Easter
Monday</t>
  </si>
  <si>
    <t>BRC u17</t>
  </si>
  <si>
    <t>August
Bank Hol.</t>
  </si>
  <si>
    <t>Spring
Bank Hol.</t>
  </si>
  <si>
    <t>Manchester Cadets</t>
  </si>
  <si>
    <t xml:space="preserve">Leon Paul </t>
  </si>
  <si>
    <t xml:space="preserve">Week </t>
  </si>
  <si>
    <t>Week</t>
  </si>
  <si>
    <t>Day</t>
  </si>
  <si>
    <t xml:space="preserve">Session </t>
  </si>
  <si>
    <t>Sets</t>
  </si>
  <si>
    <t>Work</t>
  </si>
  <si>
    <t>Rest</t>
  </si>
  <si>
    <t>W:RR</t>
  </si>
  <si>
    <t>Duration</t>
  </si>
  <si>
    <t>HR</t>
  </si>
  <si>
    <t>(min)</t>
  </si>
  <si>
    <t>(b/min)</t>
  </si>
  <si>
    <t>Sprints 4 sets x 5 sprints</t>
  </si>
  <si>
    <t>to</t>
  </si>
  <si>
    <t>Rowing Machine 500m as fast as you can</t>
  </si>
  <si>
    <t>Interval training slow then fast</t>
  </si>
  <si>
    <t>Bike Inteval Training 20 sec fats 20 sec slow</t>
  </si>
  <si>
    <t>Total</t>
  </si>
  <si>
    <t>Instructions</t>
  </si>
  <si>
    <t>Start each session with a Dynamic warm-up.</t>
  </si>
  <si>
    <r>
      <t xml:space="preserve">Select the appropriate range of exercises for each session from; Treadmill, </t>
    </r>
    <r>
      <rPr>
        <sz val="10"/>
        <color indexed="10"/>
        <rFont val="Arial"/>
        <family val="2"/>
      </rPr>
      <t>Cycle</t>
    </r>
    <r>
      <rPr>
        <sz val="10"/>
        <rFont val="Arial"/>
        <family val="2"/>
      </rPr>
      <t>, Rower, Slide and Crosstrainer and consider the W:RR in making this selection.</t>
    </r>
  </si>
  <si>
    <t>Work according to the HR zone in the purple column.</t>
  </si>
  <si>
    <t>Perform the number of sets as indicated in the column titled 'Sets'.</t>
  </si>
  <si>
    <t>Stretch thoroughly after each session.</t>
  </si>
  <si>
    <t>Session</t>
  </si>
  <si>
    <t>Exercise</t>
  </si>
  <si>
    <t>WU Sets</t>
  </si>
  <si>
    <t>Reps</t>
  </si>
  <si>
    <t>RI</t>
  </si>
  <si>
    <t>WU1</t>
  </si>
  <si>
    <t>WU2</t>
  </si>
  <si>
    <t>TL</t>
  </si>
  <si>
    <t>DS</t>
  </si>
  <si>
    <t>VL</t>
  </si>
  <si>
    <t>OH Squats</t>
  </si>
  <si>
    <t>M</t>
  </si>
  <si>
    <t>MH</t>
  </si>
  <si>
    <t>H</t>
  </si>
  <si>
    <t>VH</t>
  </si>
  <si>
    <t>Back Squat</t>
  </si>
  <si>
    <t>Lunges with kettle Bell</t>
  </si>
  <si>
    <t>BN Push Press</t>
  </si>
  <si>
    <t>Bench Press</t>
  </si>
  <si>
    <t>DB SH Press</t>
  </si>
  <si>
    <t>DB Row</t>
  </si>
  <si>
    <t>Trunk Strengthening Exercises</t>
  </si>
  <si>
    <t>Start each session with the dynamic warm up, Stretch thoroughly after each session</t>
  </si>
  <si>
    <t>Session 1</t>
  </si>
  <si>
    <t>Weighted Sit ups &amp; Side raises</t>
  </si>
  <si>
    <t>x10</t>
  </si>
  <si>
    <t>Windscreeens</t>
  </si>
  <si>
    <t>Exercises grouped by colour should be performed as supersets (2 exercises completed consecutively)</t>
  </si>
  <si>
    <t>Session 2</t>
  </si>
  <si>
    <t>Bicycle Crunches</t>
  </si>
  <si>
    <t>x20</t>
  </si>
  <si>
    <t>Leg Raises</t>
  </si>
  <si>
    <t>Plate Twists</t>
  </si>
  <si>
    <t>Session 3</t>
  </si>
  <si>
    <t>Incline Sit ups</t>
  </si>
  <si>
    <t>x15</t>
  </si>
  <si>
    <t>% Relative Intensity (RI)</t>
  </si>
  <si>
    <t>L</t>
  </si>
  <si>
    <t>ML</t>
  </si>
  <si>
    <t xml:space="preserve">M </t>
  </si>
  <si>
    <t>Click for Warm up</t>
  </si>
  <si>
    <t>Click for Running programme</t>
  </si>
  <si>
    <t>65-70</t>
  </si>
  <si>
    <t>70-75</t>
  </si>
  <si>
    <t>75-80</t>
  </si>
  <si>
    <t>80-85</t>
  </si>
  <si>
    <t>85-90</t>
  </si>
  <si>
    <t>90-95</t>
  </si>
  <si>
    <t>95-100</t>
  </si>
  <si>
    <t>Rep Maximums</t>
  </si>
  <si>
    <r>
      <t xml:space="preserve">Insert the </t>
    </r>
    <r>
      <rPr>
        <b/>
        <sz val="8"/>
        <rFont val="Arial"/>
        <family val="2"/>
      </rPr>
      <t>RM</t>
    </r>
    <r>
      <rPr>
        <sz val="8"/>
        <rFont val="Arial"/>
        <family val="2"/>
      </rPr>
      <t xml:space="preserve"> from the previous training block into the </t>
    </r>
    <r>
      <rPr>
        <b/>
        <sz val="8"/>
        <rFont val="Arial"/>
        <family val="2"/>
      </rPr>
      <t>RM</t>
    </r>
    <r>
      <rPr>
        <sz val="8"/>
        <rFont val="Arial"/>
        <family val="2"/>
      </rPr>
      <t xml:space="preserve"> column in the </t>
    </r>
    <r>
      <rPr>
        <b/>
        <sz val="8"/>
        <rFont val="Arial"/>
        <family val="2"/>
      </rPr>
      <t>Rep Maximums</t>
    </r>
    <r>
      <rPr>
        <sz val="8"/>
        <rFont val="Arial"/>
        <family val="2"/>
      </rPr>
      <t xml:space="preserve"> Table </t>
    </r>
  </si>
  <si>
    <t>10RM</t>
  </si>
  <si>
    <t>5RM</t>
  </si>
  <si>
    <r>
      <t xml:space="preserve">A Training Load </t>
    </r>
    <r>
      <rPr>
        <b/>
        <sz val="8"/>
        <rFont val="Arial"/>
        <family val="2"/>
      </rPr>
      <t>(TL)</t>
    </r>
    <r>
      <rPr>
        <sz val="8"/>
        <rFont val="Arial"/>
        <family val="2"/>
      </rPr>
      <t xml:space="preserve"> and Drop Set Load </t>
    </r>
    <r>
      <rPr>
        <b/>
        <sz val="8"/>
        <rFont val="Arial"/>
        <family val="2"/>
      </rPr>
      <t>(DS)</t>
    </r>
    <r>
      <rPr>
        <sz val="8"/>
        <rFont val="Arial"/>
        <family val="2"/>
      </rPr>
      <t xml:space="preserve"> will be predicted in the appropriate column for the current  </t>
    </r>
  </si>
  <si>
    <t>Squat</t>
  </si>
  <si>
    <t>training block</t>
  </si>
  <si>
    <t xml:space="preserve">The training loads are a guide  based on a 5% increase from the previous 5 RM and may need to be adjusted </t>
  </si>
  <si>
    <t>Push Press</t>
  </si>
  <si>
    <t>depending on the training age of the athlete I.e. athletes undergoing serious strength training for 1 to 2 years</t>
  </si>
  <si>
    <t>may find it difficult to maintain a 5% increase per block</t>
  </si>
  <si>
    <t>Clean Pull</t>
  </si>
  <si>
    <t>Relative Intensity (RI) is the intensity relative to strength on the day of training which will vary with fatigue</t>
  </si>
  <si>
    <t>©Neil A. Crosbie</t>
  </si>
  <si>
    <t>Clean</t>
  </si>
  <si>
    <t>CGSLDL</t>
  </si>
  <si>
    <t>Dynamic Warm Up</t>
  </si>
  <si>
    <t xml:space="preserve">Rower/ Jog </t>
  </si>
  <si>
    <t>500m</t>
  </si>
  <si>
    <t>Arm swings -Fwd &amp; back</t>
  </si>
  <si>
    <t>Trunk twists</t>
  </si>
  <si>
    <t>Body Weight Squats</t>
  </si>
  <si>
    <t>BW Side Lunges</t>
  </si>
  <si>
    <t>Leg Swings- Fwd &amp; back</t>
  </si>
  <si>
    <t>Leg Swings- Side to side</t>
  </si>
  <si>
    <t>Walking lunges</t>
  </si>
  <si>
    <t>10m</t>
  </si>
  <si>
    <t>Hurdle Walk Forward</t>
  </si>
  <si>
    <t>Hurdle Walk Backward</t>
  </si>
  <si>
    <t>Bear Crawls</t>
  </si>
  <si>
    <t>Suitcase crunch</t>
  </si>
  <si>
    <t>Russian Twists</t>
  </si>
  <si>
    <t>Angels in the snow (prone &amp; supine)</t>
  </si>
  <si>
    <t>1 each side</t>
  </si>
  <si>
    <t>Superman seal ups</t>
  </si>
  <si>
    <t>Medicine Ball (Ballistics)</t>
  </si>
  <si>
    <t>Wall Chest pass</t>
  </si>
  <si>
    <t>Wall OH Toss</t>
  </si>
  <si>
    <t>Wall Alternate reverse toss</t>
  </si>
  <si>
    <t>Wall Underhand scoop toss</t>
  </si>
  <si>
    <r>
      <t>Ladder Drills (</t>
    </r>
    <r>
      <rPr>
        <sz val="10"/>
        <rFont val="Arial"/>
        <family val="2"/>
      </rPr>
      <t>perform a variety some examples below)</t>
    </r>
  </si>
  <si>
    <t>Run Through (2 feet in each hole)</t>
  </si>
  <si>
    <t>5m</t>
  </si>
  <si>
    <t>In outs</t>
  </si>
  <si>
    <t>Icky shuffle</t>
  </si>
  <si>
    <t>Crossover Shuffle (Ladder)</t>
  </si>
  <si>
    <t>Hopscotch</t>
  </si>
  <si>
    <t>Carioca ( Ladder )</t>
  </si>
  <si>
    <t>Procedures:</t>
  </si>
  <si>
    <r>
      <t xml:space="preserve">Icky Shuffle: </t>
    </r>
    <r>
      <rPr>
        <sz val="10"/>
        <rFont val="Arial"/>
        <family val="2"/>
      </rPr>
      <t>Start on the left side of a ladder, lateral step with R foot place in the first square,</t>
    </r>
  </si>
  <si>
    <t>L follows R foor inside first square, lateral step R foot to R side of ladder, advance L to next square</t>
  </si>
  <si>
    <t>R foot to the square the L foot is in, lateral step to left side of the ladder, advance R to the next square</t>
  </si>
  <si>
    <r>
      <t xml:space="preserve">Crossover Shuffle: </t>
    </r>
    <r>
      <rPr>
        <sz val="10"/>
        <rFont val="Arial"/>
        <family val="2"/>
      </rPr>
      <t>Start on the left side of a ladder, cross step with L foot place in the first square,</t>
    </r>
  </si>
  <si>
    <t xml:space="preserve"> lateral step R foot to R side of ladder, step L to R side of ladder</t>
  </si>
  <si>
    <t>cross step R foot to the second square , lateral step L to L side of the ladder, step R to L side of ladder</t>
  </si>
  <si>
    <t>Repeat</t>
  </si>
  <si>
    <r>
      <t>Carioca:</t>
    </r>
    <r>
      <rPr>
        <sz val="10"/>
        <rFont val="Arial"/>
        <family val="2"/>
      </rPr>
      <t xml:space="preserve"> Start sideways to the ladder move the length of the ladder alternate left and right</t>
    </r>
  </si>
  <si>
    <t>Click for Strength programme</t>
  </si>
  <si>
    <t>Dynamic warm-up</t>
  </si>
  <si>
    <t>Fencer Max 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</si>
</sst>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dd\-dd\-mmm\-yy"/>
    <numFmt numFmtId="165" formatCode="_-* #,##0.0_-;\-* #,##0.0_-;_-* &quot;-&quot;??_-;_-@_-"/>
    <numFmt numFmtId="166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</font>
    <font>
      <b/>
      <i/>
      <sz val="10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9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505050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medium">
        <color rgb="FF505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505050"/>
      </right>
      <top style="thin">
        <color indexed="64"/>
      </top>
      <bottom style="thin">
        <color indexed="64"/>
      </bottom>
      <diagonal/>
    </border>
    <border>
      <left style="medium">
        <color rgb="FF50505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medium">
        <color rgb="FF505050"/>
      </right>
      <top/>
      <bottom style="thin">
        <color rgb="FF000000"/>
      </bottom>
      <diagonal/>
    </border>
    <border>
      <left style="thin">
        <color auto="1"/>
      </left>
      <right style="medium">
        <color rgb="FF505050"/>
      </right>
      <top/>
      <bottom style="thin">
        <color auto="1"/>
      </bottom>
      <diagonal/>
    </border>
    <border>
      <left style="thin">
        <color auto="1"/>
      </left>
      <right style="medium">
        <color rgb="FF505050"/>
      </right>
      <top/>
      <bottom/>
      <diagonal/>
    </border>
    <border>
      <left style="medium">
        <color rgb="FF505050"/>
      </left>
      <right/>
      <top style="thin">
        <color auto="1"/>
      </top>
      <bottom/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/>
      <top/>
      <bottom style="thin">
        <color auto="1"/>
      </bottom>
      <diagonal/>
    </border>
    <border>
      <left style="medium">
        <color rgb="FF50505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505050"/>
      </right>
      <top style="thin">
        <color auto="1"/>
      </top>
      <bottom/>
      <diagonal/>
    </border>
    <border>
      <left style="thin">
        <color auto="1"/>
      </left>
      <right style="medium">
        <color rgb="FF505050"/>
      </right>
      <top/>
      <bottom style="thin">
        <color rgb="FF000000"/>
      </bottom>
      <diagonal/>
    </border>
    <border>
      <left style="thin">
        <color auto="1"/>
      </left>
      <right style="medium">
        <color rgb="FF505050"/>
      </right>
      <top style="thin">
        <color rgb="FF000000"/>
      </top>
      <bottom/>
      <diagonal/>
    </border>
    <border>
      <left style="medium">
        <color rgb="FF50505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50505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505050"/>
      </right>
      <top style="thin">
        <color rgb="FF000000"/>
      </top>
      <bottom/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5" fillId="0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10" fillId="6" borderId="0" applyNumberFormat="0" applyBorder="0" applyAlignment="0" applyProtection="0"/>
    <xf numFmtId="0" fontId="11" fillId="23" borderId="3" applyNumberFormat="0" applyAlignment="0" applyProtection="0"/>
    <xf numFmtId="0" fontId="12" fillId="24" borderId="4" applyNumberFormat="0" applyAlignment="0" applyProtection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8" fillId="10" borderId="3" applyNumberFormat="0" applyAlignment="0" applyProtection="0"/>
    <xf numFmtId="0" fontId="19" fillId="0" borderId="8" applyNumberFormat="0" applyFill="0" applyAlignment="0" applyProtection="0"/>
    <xf numFmtId="0" fontId="20" fillId="25" borderId="0" applyNumberFormat="0" applyBorder="0" applyAlignment="0" applyProtection="0"/>
    <xf numFmtId="0" fontId="7" fillId="26" borderId="9" applyNumberFormat="0" applyFont="0" applyAlignment="0" applyProtection="0"/>
    <xf numFmtId="0" fontId="21" fillId="23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12">
    <xf numFmtId="0" fontId="0" fillId="0" borderId="0" xfId="0"/>
    <xf numFmtId="0" fontId="0" fillId="0" borderId="0" xfId="0"/>
    <xf numFmtId="0" fontId="0" fillId="3" borderId="13" xfId="0" applyFont="1" applyFill="1" applyBorder="1"/>
    <xf numFmtId="0" fontId="0" fillId="3" borderId="12" xfId="0" applyFont="1" applyFill="1" applyBorder="1"/>
    <xf numFmtId="0" fontId="2" fillId="3" borderId="14" xfId="0" applyFont="1" applyFill="1" applyBorder="1"/>
    <xf numFmtId="1" fontId="27" fillId="27" borderId="19" xfId="0" applyNumberFormat="1" applyFont="1" applyFill="1" applyBorder="1" applyAlignment="1">
      <alignment horizontal="center"/>
    </xf>
    <xf numFmtId="1" fontId="27" fillId="27" borderId="14" xfId="0" applyNumberFormat="1" applyFont="1" applyFill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0" fillId="0" borderId="0" xfId="0"/>
    <xf numFmtId="0" fontId="27" fillId="0" borderId="21" xfId="0" applyFont="1" applyBorder="1"/>
    <xf numFmtId="0" fontId="26" fillId="27" borderId="21" xfId="0" applyFont="1" applyFill="1" applyBorder="1"/>
    <xf numFmtId="0" fontId="27" fillId="0" borderId="23" xfId="0" applyFont="1" applyBorder="1" applyAlignment="1">
      <alignment horizontal="center"/>
    </xf>
    <xf numFmtId="1" fontId="27" fillId="27" borderId="23" xfId="0" applyNumberFormat="1" applyFont="1" applyFill="1" applyBorder="1" applyAlignment="1">
      <alignment horizontal="center"/>
    </xf>
    <xf numFmtId="1" fontId="27" fillId="27" borderId="24" xfId="0" applyNumberFormat="1" applyFont="1" applyFill="1" applyBorder="1" applyAlignment="1">
      <alignment horizontal="center"/>
    </xf>
    <xf numFmtId="0" fontId="26" fillId="27" borderId="25" xfId="0" applyFont="1" applyFill="1" applyBorder="1"/>
    <xf numFmtId="0" fontId="0" fillId="0" borderId="21" xfId="0" applyFont="1" applyBorder="1" applyAlignment="1">
      <alignment vertical="top" wrapText="1"/>
    </xf>
    <xf numFmtId="0" fontId="2" fillId="3" borderId="26" xfId="0" applyFont="1" applyFill="1" applyBorder="1"/>
    <xf numFmtId="0" fontId="27" fillId="0" borderId="25" xfId="0" applyFont="1" applyBorder="1"/>
    <xf numFmtId="0" fontId="27" fillId="0" borderId="17" xfId="0" applyFon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/>
    <xf numFmtId="0" fontId="0" fillId="0" borderId="0" xfId="0" applyFill="1" applyBorder="1"/>
    <xf numFmtId="0" fontId="0" fillId="4" borderId="32" xfId="0" applyFont="1" applyFill="1" applyBorder="1" applyAlignment="1"/>
    <xf numFmtId="0" fontId="0" fillId="3" borderId="33" xfId="0" applyFont="1" applyFill="1" applyBorder="1" applyAlignment="1">
      <alignment horizontal="left"/>
    </xf>
    <xf numFmtId="0" fontId="0" fillId="3" borderId="18" xfId="0" applyFont="1" applyFill="1" applyBorder="1"/>
    <xf numFmtId="0" fontId="0" fillId="3" borderId="2" xfId="0" applyFont="1" applyFill="1" applyBorder="1"/>
    <xf numFmtId="0" fontId="2" fillId="2" borderId="21" xfId="0" applyFont="1" applyFill="1" applyBorder="1"/>
    <xf numFmtId="0" fontId="2" fillId="0" borderId="31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9" fillId="0" borderId="42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28" borderId="29" xfId="0" applyFont="1" applyFill="1" applyBorder="1"/>
    <xf numFmtId="0" fontId="0" fillId="28" borderId="34" xfId="0" applyFont="1" applyFill="1" applyBorder="1" applyAlignment="1">
      <alignment horizontal="left"/>
    </xf>
    <xf numFmtId="0" fontId="2" fillId="28" borderId="31" xfId="0" applyFont="1" applyFill="1" applyBorder="1"/>
    <xf numFmtId="0" fontId="0" fillId="28" borderId="33" xfId="0" applyFont="1" applyFill="1" applyBorder="1" applyAlignment="1">
      <alignment horizontal="left"/>
    </xf>
    <xf numFmtId="0" fontId="2" fillId="28" borderId="25" xfId="0" applyFont="1" applyFill="1" applyBorder="1" applyAlignment="1">
      <alignment vertical="center"/>
    </xf>
    <xf numFmtId="0" fontId="26" fillId="28" borderId="21" xfId="0" applyFont="1" applyFill="1" applyBorder="1" applyAlignment="1">
      <alignment horizontal="center" vertical="center"/>
    </xf>
    <xf numFmtId="0" fontId="26" fillId="28" borderId="22" xfId="0" applyFont="1" applyFill="1" applyBorder="1" applyAlignment="1">
      <alignment horizontal="center" vertical="center"/>
    </xf>
    <xf numFmtId="0" fontId="26" fillId="28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32" xfId="0" applyBorder="1" applyAlignment="1"/>
    <xf numFmtId="0" fontId="0" fillId="3" borderId="33" xfId="0" applyFill="1" applyBorder="1" applyAlignment="1">
      <alignment horizontal="left"/>
    </xf>
    <xf numFmtId="0" fontId="0" fillId="3" borderId="30" xfId="0" applyFill="1" applyBorder="1" applyAlignment="1">
      <alignment horizontal="left"/>
    </xf>
    <xf numFmtId="0" fontId="0" fillId="4" borderId="43" xfId="0" applyFill="1" applyBorder="1" applyAlignment="1"/>
    <xf numFmtId="0" fontId="0" fillId="4" borderId="44" xfId="0" applyFill="1" applyBorder="1" applyAlignment="1"/>
    <xf numFmtId="0" fontId="6" fillId="3" borderId="46" xfId="36" applyFill="1" applyBorder="1" applyAlignment="1" applyProtection="1">
      <alignment horizontal="left"/>
    </xf>
    <xf numFmtId="0" fontId="0" fillId="3" borderId="13" xfId="0" applyFill="1" applyBorder="1"/>
    <xf numFmtId="0" fontId="0" fillId="3" borderId="16" xfId="0" applyFill="1" applyBorder="1"/>
    <xf numFmtId="0" fontId="0" fillId="3" borderId="0" xfId="0" applyFill="1" applyBorder="1"/>
    <xf numFmtId="0" fontId="0" fillId="3" borderId="15" xfId="0" applyFill="1" applyBorder="1"/>
    <xf numFmtId="0" fontId="0" fillId="3" borderId="47" xfId="0" applyFill="1" applyBorder="1"/>
    <xf numFmtId="14" fontId="0" fillId="0" borderId="32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0" fontId="6" fillId="0" borderId="32" xfId="36" applyBorder="1" applyAlignment="1" applyProtection="1">
      <alignment horizontal="left"/>
    </xf>
    <xf numFmtId="0" fontId="26" fillId="29" borderId="58" xfId="0" applyNumberFormat="1" applyFont="1" applyFill="1" applyBorder="1" applyAlignment="1">
      <alignment horizontal="center" vertical="center"/>
    </xf>
    <xf numFmtId="0" fontId="26" fillId="29" borderId="59" xfId="0" applyFont="1" applyFill="1" applyBorder="1" applyAlignment="1">
      <alignment vertical="center"/>
    </xf>
    <xf numFmtId="0" fontId="27" fillId="0" borderId="58" xfId="0" applyFont="1" applyBorder="1" applyAlignment="1">
      <alignment horizontal="center" vertical="center"/>
    </xf>
    <xf numFmtId="0" fontId="27" fillId="0" borderId="59" xfId="0" applyFont="1" applyFill="1" applyBorder="1" applyAlignment="1">
      <alignment vertical="center"/>
    </xf>
    <xf numFmtId="0" fontId="26" fillId="31" borderId="58" xfId="0" applyFont="1" applyFill="1" applyBorder="1" applyAlignment="1">
      <alignment horizontal="center" vertical="center"/>
    </xf>
    <xf numFmtId="0" fontId="26" fillId="31" borderId="59" xfId="0" applyFont="1" applyFill="1" applyBorder="1" applyAlignment="1">
      <alignment vertical="center"/>
    </xf>
    <xf numFmtId="0" fontId="27" fillId="0" borderId="58" xfId="0" applyFont="1" applyFill="1" applyBorder="1" applyAlignment="1">
      <alignment horizontal="center" vertical="center"/>
    </xf>
    <xf numFmtId="0" fontId="31" fillId="0" borderId="59" xfId="0" applyFont="1" applyFill="1" applyBorder="1" applyAlignment="1">
      <alignment horizontal="left" vertical="center" wrapText="1"/>
    </xf>
    <xf numFmtId="0" fontId="33" fillId="0" borderId="23" xfId="0" applyFont="1" applyFill="1" applyBorder="1" applyAlignment="1">
      <alignment horizontal="right" vertical="center" wrapText="1"/>
    </xf>
    <xf numFmtId="0" fontId="26" fillId="34" borderId="58" xfId="0" applyNumberFormat="1" applyFont="1" applyFill="1" applyBorder="1" applyAlignment="1">
      <alignment horizontal="center" vertical="center"/>
    </xf>
    <xf numFmtId="0" fontId="26" fillId="34" borderId="59" xfId="0" applyFont="1" applyFill="1" applyBorder="1" applyAlignment="1">
      <alignment vertical="center"/>
    </xf>
    <xf numFmtId="0" fontId="26" fillId="35" borderId="58" xfId="0" applyNumberFormat="1" applyFont="1" applyFill="1" applyBorder="1" applyAlignment="1">
      <alignment horizontal="center" vertical="center"/>
    </xf>
    <xf numFmtId="0" fontId="26" fillId="35" borderId="59" xfId="0" applyFont="1" applyFill="1" applyBorder="1" applyAlignment="1">
      <alignment vertical="center"/>
    </xf>
    <xf numFmtId="0" fontId="27" fillId="0" borderId="58" xfId="0" applyNumberFormat="1" applyFont="1" applyFill="1" applyBorder="1" applyAlignment="1">
      <alignment horizontal="center" vertical="center"/>
    </xf>
    <xf numFmtId="0" fontId="26" fillId="40" borderId="58" xfId="0" applyNumberFormat="1" applyFont="1" applyFill="1" applyBorder="1" applyAlignment="1">
      <alignment horizontal="center" vertical="center"/>
    </xf>
    <xf numFmtId="0" fontId="26" fillId="40" borderId="59" xfId="0" applyFont="1" applyFill="1" applyBorder="1" applyAlignment="1">
      <alignment vertical="center"/>
    </xf>
    <xf numFmtId="0" fontId="31" fillId="43" borderId="59" xfId="0" applyFont="1" applyFill="1" applyBorder="1" applyAlignment="1">
      <alignment horizontal="left" vertical="center" wrapText="1"/>
    </xf>
    <xf numFmtId="0" fontId="26" fillId="31" borderId="58" xfId="0" applyNumberFormat="1" applyFont="1" applyFill="1" applyBorder="1" applyAlignment="1">
      <alignment horizontal="center" vertical="center"/>
    </xf>
    <xf numFmtId="0" fontId="26" fillId="36" borderId="58" xfId="0" applyNumberFormat="1" applyFont="1" applyFill="1" applyBorder="1" applyAlignment="1">
      <alignment horizontal="center" vertical="center"/>
    </xf>
    <xf numFmtId="0" fontId="26" fillId="36" borderId="59" xfId="0" applyFont="1" applyFill="1" applyBorder="1" applyAlignment="1">
      <alignment vertical="center"/>
    </xf>
    <xf numFmtId="0" fontId="26" fillId="37" borderId="58" xfId="0" applyNumberFormat="1" applyFont="1" applyFill="1" applyBorder="1" applyAlignment="1">
      <alignment horizontal="center" vertical="center"/>
    </xf>
    <xf numFmtId="0" fontId="26" fillId="37" borderId="59" xfId="0" applyFont="1" applyFill="1" applyBorder="1" applyAlignment="1">
      <alignment vertical="center"/>
    </xf>
    <xf numFmtId="0" fontId="31" fillId="43" borderId="59" xfId="0" applyFont="1" applyFill="1" applyBorder="1" applyAlignment="1">
      <alignment vertical="center" wrapText="1"/>
    </xf>
    <xf numFmtId="0" fontId="31" fillId="0" borderId="23" xfId="0" applyFont="1" applyFill="1" applyBorder="1" applyAlignment="1">
      <alignment vertical="center" wrapText="1"/>
    </xf>
    <xf numFmtId="0" fontId="26" fillId="33" borderId="58" xfId="0" applyNumberFormat="1" applyFont="1" applyFill="1" applyBorder="1" applyAlignment="1">
      <alignment horizontal="center" vertical="center"/>
    </xf>
    <xf numFmtId="0" fontId="26" fillId="33" borderId="59" xfId="0" applyFont="1" applyFill="1" applyBorder="1" applyAlignment="1">
      <alignment vertical="center"/>
    </xf>
    <xf numFmtId="0" fontId="26" fillId="30" borderId="58" xfId="0" applyNumberFormat="1" applyFont="1" applyFill="1" applyBorder="1" applyAlignment="1">
      <alignment horizontal="center" vertical="center"/>
    </xf>
    <xf numFmtId="0" fontId="26" fillId="30" borderId="59" xfId="0" applyFont="1" applyFill="1" applyBorder="1" applyAlignment="1">
      <alignment vertical="center"/>
    </xf>
    <xf numFmtId="0" fontId="31" fillId="0" borderId="59" xfId="0" applyFont="1" applyFill="1" applyBorder="1" applyAlignment="1">
      <alignment vertical="center" wrapText="1"/>
    </xf>
    <xf numFmtId="0" fontId="26" fillId="39" borderId="58" xfId="0" applyNumberFormat="1" applyFont="1" applyFill="1" applyBorder="1" applyAlignment="1">
      <alignment horizontal="center" vertical="center"/>
    </xf>
    <xf numFmtId="0" fontId="26" fillId="39" borderId="59" xfId="0" applyFont="1" applyFill="1" applyBorder="1" applyAlignment="1">
      <alignment vertical="center"/>
    </xf>
    <xf numFmtId="0" fontId="26" fillId="32" borderId="58" xfId="0" applyNumberFormat="1" applyFont="1" applyFill="1" applyBorder="1" applyAlignment="1">
      <alignment horizontal="center" vertical="center"/>
    </xf>
    <xf numFmtId="0" fontId="26" fillId="32" borderId="59" xfId="0" applyFont="1" applyFill="1" applyBorder="1" applyAlignment="1">
      <alignment vertical="center"/>
    </xf>
    <xf numFmtId="0" fontId="26" fillId="38" borderId="58" xfId="0" applyNumberFormat="1" applyFont="1" applyFill="1" applyBorder="1" applyAlignment="1">
      <alignment horizontal="center" vertical="center"/>
    </xf>
    <xf numFmtId="0" fontId="26" fillId="38" borderId="59" xfId="0" applyFont="1" applyFill="1" applyBorder="1" applyAlignment="1">
      <alignment vertical="center"/>
    </xf>
    <xf numFmtId="0" fontId="26" fillId="38" borderId="58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vertical="center" wrapText="1"/>
    </xf>
    <xf numFmtId="0" fontId="31" fillId="0" borderId="47" xfId="0" applyFont="1" applyFill="1" applyBorder="1" applyAlignment="1">
      <alignment vertical="center" wrapText="1"/>
    </xf>
    <xf numFmtId="0" fontId="26" fillId="34" borderId="58" xfId="0" applyFont="1" applyFill="1" applyBorder="1" applyAlignment="1">
      <alignment horizontal="center" vertical="center"/>
    </xf>
    <xf numFmtId="0" fontId="27" fillId="45" borderId="58" xfId="0" applyNumberFormat="1" applyFont="1" applyFill="1" applyBorder="1" applyAlignment="1">
      <alignment horizontal="left" vertical="center"/>
    </xf>
    <xf numFmtId="0" fontId="27" fillId="45" borderId="59" xfId="0" applyNumberFormat="1" applyFont="1" applyFill="1" applyBorder="1" applyAlignment="1">
      <alignment horizontal="left" vertical="center"/>
    </xf>
    <xf numFmtId="0" fontId="7" fillId="45" borderId="59" xfId="0" applyNumberFormat="1" applyFont="1" applyFill="1" applyBorder="1" applyAlignment="1">
      <alignment horizontal="left" vertical="center"/>
    </xf>
    <xf numFmtId="0" fontId="7" fillId="45" borderId="23" xfId="0" applyNumberFormat="1" applyFont="1" applyFill="1" applyBorder="1" applyAlignment="1">
      <alignment horizontal="left" vertical="center"/>
    </xf>
    <xf numFmtId="0" fontId="35" fillId="0" borderId="0" xfId="0" applyFont="1"/>
    <xf numFmtId="0" fontId="35" fillId="0" borderId="58" xfId="0" applyFont="1" applyBorder="1"/>
    <xf numFmtId="164" fontId="35" fillId="0" borderId="62" xfId="0" applyNumberFormat="1" applyFont="1" applyBorder="1" applyAlignment="1">
      <alignment horizontal="center"/>
    </xf>
    <xf numFmtId="164" fontId="35" fillId="0" borderId="63" xfId="0" applyNumberFormat="1" applyFont="1" applyBorder="1" applyAlignment="1">
      <alignment horizontal="center"/>
    </xf>
    <xf numFmtId="164" fontId="35" fillId="0" borderId="64" xfId="0" applyNumberFormat="1" applyFont="1" applyBorder="1" applyAlignment="1">
      <alignment horizontal="center"/>
    </xf>
    <xf numFmtId="164" fontId="35" fillId="0" borderId="65" xfId="0" applyNumberFormat="1" applyFont="1" applyBorder="1" applyAlignment="1">
      <alignment horizontal="center"/>
    </xf>
    <xf numFmtId="0" fontId="0" fillId="0" borderId="58" xfId="0" applyBorder="1"/>
    <xf numFmtId="0" fontId="35" fillId="0" borderId="14" xfId="0" applyFont="1" applyFill="1" applyBorder="1" applyAlignment="1">
      <alignment horizontal="center"/>
    </xf>
    <xf numFmtId="0" fontId="35" fillId="0" borderId="58" xfId="0" applyFont="1" applyFill="1" applyBorder="1" applyAlignment="1">
      <alignment horizontal="center"/>
    </xf>
    <xf numFmtId="0" fontId="35" fillId="0" borderId="67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58" xfId="0" applyFont="1" applyBorder="1" applyAlignment="1">
      <alignment horizontal="center"/>
    </xf>
    <xf numFmtId="0" fontId="34" fillId="0" borderId="68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34" fillId="46" borderId="14" xfId="0" applyFont="1" applyFill="1" applyBorder="1" applyAlignment="1">
      <alignment horizontal="center"/>
    </xf>
    <xf numFmtId="0" fontId="34" fillId="40" borderId="14" xfId="0" applyFont="1" applyFill="1" applyBorder="1" applyAlignment="1">
      <alignment horizontal="right"/>
    </xf>
    <xf numFmtId="0" fontId="33" fillId="0" borderId="68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46" borderId="14" xfId="0" applyFont="1" applyFill="1" applyBorder="1" applyAlignment="1">
      <alignment horizontal="center"/>
    </xf>
    <xf numFmtId="0" fontId="33" fillId="40" borderId="14" xfId="0" applyFont="1" applyFill="1" applyBorder="1" applyAlignment="1">
      <alignment horizontal="right"/>
    </xf>
    <xf numFmtId="0" fontId="0" fillId="0" borderId="6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46" borderId="14" xfId="0" applyFill="1" applyBorder="1" applyAlignment="1">
      <alignment horizontal="center"/>
    </xf>
    <xf numFmtId="0" fontId="0" fillId="40" borderId="14" xfId="0" applyFill="1" applyBorder="1" applyAlignment="1">
      <alignment horizontal="right"/>
    </xf>
    <xf numFmtId="0" fontId="0" fillId="33" borderId="58" xfId="0" applyFill="1" applyBorder="1"/>
    <xf numFmtId="0" fontId="0" fillId="33" borderId="67" xfId="0" applyFill="1" applyBorder="1"/>
    <xf numFmtId="0" fontId="7" fillId="0" borderId="58" xfId="0" applyFont="1" applyBorder="1"/>
    <xf numFmtId="0" fontId="7" fillId="0" borderId="68" xfId="0" applyFont="1" applyBorder="1" applyAlignment="1">
      <alignment horizontal="center"/>
    </xf>
    <xf numFmtId="165" fontId="1" fillId="40" borderId="14" xfId="46" applyNumberFormat="1" applyFill="1" applyBorder="1" applyAlignment="1">
      <alignment horizontal="right"/>
    </xf>
    <xf numFmtId="1" fontId="36" fillId="33" borderId="58" xfId="0" applyNumberFormat="1" applyFont="1" applyFill="1" applyBorder="1" applyAlignment="1">
      <alignment horizontal="center"/>
    </xf>
    <xf numFmtId="1" fontId="36" fillId="33" borderId="67" xfId="0" applyNumberFormat="1" applyFont="1" applyFill="1" applyBorder="1" applyAlignment="1">
      <alignment horizontal="center"/>
    </xf>
    <xf numFmtId="0" fontId="36" fillId="33" borderId="58" xfId="0" applyFont="1" applyFill="1" applyBorder="1" applyAlignment="1">
      <alignment horizontal="center"/>
    </xf>
    <xf numFmtId="0" fontId="36" fillId="33" borderId="67" xfId="0" applyFont="1" applyFill="1" applyBorder="1" applyAlignment="1">
      <alignment horizontal="center"/>
    </xf>
    <xf numFmtId="0" fontId="35" fillId="0" borderId="58" xfId="0" applyFont="1" applyBorder="1" applyAlignment="1">
      <alignment horizontal="right"/>
    </xf>
    <xf numFmtId="165" fontId="35" fillId="40" borderId="14" xfId="46" applyNumberFormat="1" applyFont="1" applyFill="1" applyBorder="1" applyAlignment="1">
      <alignment horizontal="right"/>
    </xf>
    <xf numFmtId="0" fontId="35" fillId="40" borderId="14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58" xfId="0" applyBorder="1" applyAlignment="1">
      <alignment horizontal="left"/>
    </xf>
    <xf numFmtId="0" fontId="0" fillId="0" borderId="0" xfId="0" applyFill="1"/>
    <xf numFmtId="0" fontId="35" fillId="0" borderId="0" xfId="0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35" fillId="0" borderId="70" xfId="0" applyFont="1" applyBorder="1" applyAlignment="1">
      <alignment horizontal="right"/>
    </xf>
    <xf numFmtId="0" fontId="0" fillId="41" borderId="71" xfId="0" applyFill="1" applyBorder="1" applyAlignment="1">
      <alignment horizontal="left"/>
    </xf>
    <xf numFmtId="0" fontId="0" fillId="0" borderId="0" xfId="0" applyBorder="1"/>
    <xf numFmtId="0" fontId="37" fillId="0" borderId="0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7" fillId="0" borderId="6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67" xfId="0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right"/>
    </xf>
    <xf numFmtId="0" fontId="7" fillId="0" borderId="0" xfId="0" applyFont="1" applyBorder="1"/>
    <xf numFmtId="0" fontId="0" fillId="0" borderId="0" xfId="0" applyAlignment="1">
      <alignment horizontal="right"/>
    </xf>
    <xf numFmtId="166" fontId="0" fillId="0" borderId="0" xfId="0" applyNumberFormat="1"/>
    <xf numFmtId="0" fontId="0" fillId="0" borderId="23" xfId="0" applyBorder="1"/>
    <xf numFmtId="0" fontId="35" fillId="0" borderId="23" xfId="0" applyFont="1" applyBorder="1" applyAlignment="1">
      <alignment horizontal="center"/>
    </xf>
    <xf numFmtId="166" fontId="35" fillId="0" borderId="0" xfId="0" applyNumberFormat="1" applyFont="1" applyAlignment="1">
      <alignment horizontal="center"/>
    </xf>
    <xf numFmtId="0" fontId="34" fillId="48" borderId="14" xfId="0" applyFont="1" applyFill="1" applyBorder="1" applyAlignment="1">
      <alignment horizontal="center"/>
    </xf>
    <xf numFmtId="0" fontId="34" fillId="49" borderId="14" xfId="0" applyFont="1" applyFill="1" applyBorder="1" applyAlignment="1">
      <alignment horizontal="center"/>
    </xf>
    <xf numFmtId="166" fontId="34" fillId="0" borderId="14" xfId="0" applyNumberFormat="1" applyFont="1" applyBorder="1" applyAlignment="1">
      <alignment horizontal="center"/>
    </xf>
    <xf numFmtId="166" fontId="34" fillId="48" borderId="14" xfId="0" applyNumberFormat="1" applyFont="1" applyFill="1" applyBorder="1" applyAlignment="1">
      <alignment horizontal="center"/>
    </xf>
    <xf numFmtId="166" fontId="34" fillId="49" borderId="14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35" fillId="0" borderId="14" xfId="0" applyFont="1" applyBorder="1"/>
    <xf numFmtId="0" fontId="33" fillId="0" borderId="14" xfId="0" applyFont="1" applyBorder="1"/>
    <xf numFmtId="0" fontId="0" fillId="0" borderId="14" xfId="0" applyBorder="1"/>
    <xf numFmtId="166" fontId="0" fillId="0" borderId="14" xfId="0" applyNumberFormat="1" applyBorder="1"/>
    <xf numFmtId="0" fontId="0" fillId="48" borderId="14" xfId="0" applyFill="1" applyBorder="1"/>
    <xf numFmtId="0" fontId="0" fillId="49" borderId="14" xfId="0" applyFill="1" applyBorder="1"/>
    <xf numFmtId="166" fontId="0" fillId="48" borderId="14" xfId="0" applyNumberFormat="1" applyFill="1" applyBorder="1"/>
    <xf numFmtId="166" fontId="0" fillId="49" borderId="14" xfId="0" applyNumberFormat="1" applyFill="1" applyBorder="1"/>
    <xf numFmtId="0" fontId="39" fillId="0" borderId="14" xfId="0" applyFont="1" applyBorder="1"/>
    <xf numFmtId="0" fontId="0" fillId="0" borderId="14" xfId="0" quotePrefix="1" applyBorder="1"/>
    <xf numFmtId="0" fontId="33" fillId="47" borderId="14" xfId="0" applyFont="1" applyFill="1" applyBorder="1"/>
    <xf numFmtId="0" fontId="0" fillId="50" borderId="14" xfId="0" applyFill="1" applyBorder="1"/>
    <xf numFmtId="166" fontId="0" fillId="50" borderId="14" xfId="0" applyNumberFormat="1" applyFill="1" applyBorder="1"/>
    <xf numFmtId="0" fontId="35" fillId="45" borderId="74" xfId="0" applyFont="1" applyFill="1" applyBorder="1"/>
    <xf numFmtId="0" fontId="0" fillId="45" borderId="75" xfId="0" applyFill="1" applyBorder="1"/>
    <xf numFmtId="0" fontId="0" fillId="45" borderId="76" xfId="0" applyFill="1" applyBorder="1"/>
    <xf numFmtId="0" fontId="0" fillId="45" borderId="74" xfId="0" applyFill="1" applyBorder="1"/>
    <xf numFmtId="166" fontId="0" fillId="45" borderId="75" xfId="0" applyNumberFormat="1" applyFill="1" applyBorder="1"/>
    <xf numFmtId="0" fontId="35" fillId="45" borderId="77" xfId="0" applyFont="1" applyFill="1" applyBorder="1"/>
    <xf numFmtId="0" fontId="0" fillId="45" borderId="15" xfId="0" applyFill="1" applyBorder="1"/>
    <xf numFmtId="0" fontId="0" fillId="45" borderId="78" xfId="0" applyFill="1" applyBorder="1"/>
    <xf numFmtId="0" fontId="0" fillId="45" borderId="79" xfId="0" applyFill="1" applyBorder="1"/>
    <xf numFmtId="0" fontId="0" fillId="45" borderId="20" xfId="0" applyFill="1" applyBorder="1"/>
    <xf numFmtId="166" fontId="0" fillId="45" borderId="20" xfId="0" applyNumberFormat="1" applyFill="1" applyBorder="1"/>
    <xf numFmtId="0" fontId="0" fillId="45" borderId="80" xfId="0" applyFill="1" applyBorder="1"/>
    <xf numFmtId="0" fontId="35" fillId="45" borderId="81" xfId="0" applyFont="1" applyFill="1" applyBorder="1"/>
    <xf numFmtId="0" fontId="0" fillId="45" borderId="60" xfId="0" applyFill="1" applyBorder="1"/>
    <xf numFmtId="0" fontId="0" fillId="45" borderId="82" xfId="0" applyFill="1" applyBorder="1"/>
    <xf numFmtId="0" fontId="0" fillId="47" borderId="83" xfId="0" applyFill="1" applyBorder="1"/>
    <xf numFmtId="0" fontId="0" fillId="47" borderId="84" xfId="0" applyFill="1" applyBorder="1"/>
    <xf numFmtId="166" fontId="0" fillId="47" borderId="84" xfId="0" applyNumberFormat="1" applyFill="1" applyBorder="1"/>
    <xf numFmtId="0" fontId="0" fillId="47" borderId="85" xfId="0" applyFill="1" applyBorder="1"/>
    <xf numFmtId="0" fontId="35" fillId="45" borderId="86" xfId="0" applyFont="1" applyFill="1" applyBorder="1"/>
    <xf numFmtId="0" fontId="0" fillId="45" borderId="0" xfId="0" applyFill="1" applyBorder="1"/>
    <xf numFmtId="0" fontId="0" fillId="45" borderId="87" xfId="0" applyFill="1" applyBorder="1"/>
    <xf numFmtId="0" fontId="35" fillId="45" borderId="88" xfId="0" applyFont="1" applyFill="1" applyBorder="1"/>
    <xf numFmtId="0" fontId="0" fillId="45" borderId="89" xfId="0" applyFill="1" applyBorder="1"/>
    <xf numFmtId="0" fontId="0" fillId="45" borderId="90" xfId="0" applyFill="1" applyBorder="1"/>
    <xf numFmtId="0" fontId="34" fillId="0" borderId="6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63" xfId="0" applyFont="1" applyBorder="1" applyAlignment="1">
      <alignment horizontal="center"/>
    </xf>
    <xf numFmtId="0" fontId="34" fillId="0" borderId="72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34" fillId="0" borderId="73" xfId="0" applyFont="1" applyBorder="1" applyAlignment="1">
      <alignment horizontal="center"/>
    </xf>
    <xf numFmtId="0" fontId="34" fillId="0" borderId="74" xfId="0" applyFont="1" applyBorder="1" applyAlignment="1">
      <alignment horizontal="center"/>
    </xf>
    <xf numFmtId="0" fontId="33" fillId="47" borderId="75" xfId="0" applyFont="1" applyFill="1" applyBorder="1" applyAlignment="1"/>
    <xf numFmtId="0" fontId="0" fillId="47" borderId="75" xfId="0" applyFill="1" applyBorder="1" applyAlignment="1"/>
    <xf numFmtId="0" fontId="0" fillId="47" borderId="75" xfId="0" applyFill="1" applyBorder="1"/>
    <xf numFmtId="166" fontId="0" fillId="0" borderId="75" xfId="0" applyNumberFormat="1" applyBorder="1"/>
    <xf numFmtId="0" fontId="0" fillId="0" borderId="75" xfId="0" applyBorder="1"/>
    <xf numFmtId="0" fontId="0" fillId="0" borderId="76" xfId="0" applyBorder="1"/>
    <xf numFmtId="0" fontId="34" fillId="0" borderId="68" xfId="0" applyFont="1" applyBorder="1"/>
    <xf numFmtId="0" fontId="34" fillId="48" borderId="14" xfId="0" applyFont="1" applyFill="1" applyBorder="1"/>
    <xf numFmtId="0" fontId="34" fillId="47" borderId="14" xfId="0" applyFont="1" applyFill="1" applyBorder="1"/>
    <xf numFmtId="0" fontId="34" fillId="0" borderId="86" xfId="0" applyFont="1" applyBorder="1" applyAlignment="1">
      <alignment horizontal="center"/>
    </xf>
    <xf numFmtId="0" fontId="33" fillId="50" borderId="0" xfId="0" applyFont="1" applyFill="1" applyBorder="1" applyAlignment="1"/>
    <xf numFmtId="0" fontId="0" fillId="0" borderId="0" xfId="0" applyBorder="1" applyAlignment="1"/>
    <xf numFmtId="166" fontId="0" fillId="0" borderId="0" xfId="0" applyNumberFormat="1" applyBorder="1"/>
    <xf numFmtId="0" fontId="0" fillId="0" borderId="87" xfId="0" applyBorder="1"/>
    <xf numFmtId="0" fontId="7" fillId="50" borderId="14" xfId="0" applyFont="1" applyFill="1" applyBorder="1"/>
    <xf numFmtId="0" fontId="33" fillId="0" borderId="0" xfId="0" applyFont="1" applyBorder="1" applyAlignment="1"/>
    <xf numFmtId="0" fontId="0" fillId="47" borderId="14" xfId="0" applyFill="1" applyBorder="1"/>
    <xf numFmtId="0" fontId="33" fillId="0" borderId="0" xfId="0" applyFont="1" applyBorder="1"/>
    <xf numFmtId="0" fontId="33" fillId="0" borderId="0" xfId="0" applyFont="1" applyBorder="1" applyAlignment="1">
      <alignment horizontal="left"/>
    </xf>
    <xf numFmtId="0" fontId="40" fillId="0" borderId="0" xfId="0" applyFont="1"/>
    <xf numFmtId="0" fontId="34" fillId="0" borderId="72" xfId="0" applyFont="1" applyBorder="1"/>
    <xf numFmtId="0" fontId="0" fillId="0" borderId="19" xfId="0" applyBorder="1"/>
    <xf numFmtId="0" fontId="0" fillId="48" borderId="19" xfId="0" applyFill="1" applyBorder="1"/>
    <xf numFmtId="0" fontId="0" fillId="0" borderId="89" xfId="0" applyBorder="1"/>
    <xf numFmtId="166" fontId="0" fillId="0" borderId="89" xfId="0" applyNumberFormat="1" applyBorder="1"/>
    <xf numFmtId="0" fontId="0" fillId="0" borderId="90" xfId="0" applyBorder="1"/>
    <xf numFmtId="0" fontId="35" fillId="0" borderId="14" xfId="0" applyFont="1" applyBorder="1" applyAlignment="1">
      <alignment horizontal="center"/>
    </xf>
    <xf numFmtId="0" fontId="41" fillId="0" borderId="0" xfId="0" applyFont="1"/>
    <xf numFmtId="0" fontId="5" fillId="0" borderId="0" xfId="0" applyFont="1"/>
    <xf numFmtId="0" fontId="28" fillId="28" borderId="27" xfId="0" applyFont="1" applyFill="1" applyBorder="1" applyAlignment="1">
      <alignment horizontal="center"/>
    </xf>
    <xf numFmtId="0" fontId="0" fillId="28" borderId="28" xfId="0" applyFont="1" applyFill="1" applyBorder="1"/>
    <xf numFmtId="0" fontId="28" fillId="28" borderId="29" xfId="0" applyFont="1" applyFill="1" applyBorder="1" applyAlignment="1">
      <alignment horizontal="center"/>
    </xf>
    <xf numFmtId="0" fontId="0" fillId="28" borderId="30" xfId="0" applyFont="1" applyFill="1" applyBorder="1"/>
    <xf numFmtId="0" fontId="2" fillId="0" borderId="35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0" fillId="3" borderId="36" xfId="0" applyFill="1" applyBorder="1" applyAlignment="1">
      <alignment horizontal="center"/>
    </xf>
    <xf numFmtId="0" fontId="0" fillId="3" borderId="36" xfId="0" applyFont="1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3" xfId="0" applyFont="1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0" fillId="4" borderId="40" xfId="0" applyFont="1" applyFill="1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28" fillId="28" borderId="21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2" fillId="28" borderId="21" xfId="0" applyFont="1" applyFill="1" applyBorder="1" applyAlignment="1">
      <alignment horizontal="center"/>
    </xf>
    <xf numFmtId="0" fontId="2" fillId="28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1" xfId="0" applyBorder="1" applyAlignment="1">
      <alignment horizontal="left"/>
    </xf>
    <xf numFmtId="0" fontId="0" fillId="0" borderId="51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51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2" fillId="28" borderId="25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3" borderId="21" xfId="0" applyFill="1" applyBorder="1" applyAlignment="1">
      <alignment horizontal="center" vertical="top"/>
    </xf>
    <xf numFmtId="0" fontId="0" fillId="3" borderId="21" xfId="0" applyFont="1" applyFill="1" applyBorder="1" applyAlignment="1">
      <alignment horizontal="center" vertical="top"/>
    </xf>
    <xf numFmtId="0" fontId="28" fillId="28" borderId="14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center"/>
    </xf>
    <xf numFmtId="0" fontId="2" fillId="28" borderId="14" xfId="0" applyFont="1" applyFill="1" applyBorder="1" applyAlignment="1">
      <alignment horizontal="center"/>
    </xf>
    <xf numFmtId="0" fontId="0" fillId="28" borderId="14" xfId="0" applyFont="1" applyFill="1" applyBorder="1" applyAlignment="1">
      <alignment horizontal="center"/>
    </xf>
    <xf numFmtId="0" fontId="2" fillId="28" borderId="14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0" fontId="0" fillId="0" borderId="55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0" fontId="3" fillId="28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31" fillId="0" borderId="59" xfId="0" applyFont="1" applyFill="1" applyBorder="1" applyAlignment="1">
      <alignment horizontal="left" vertical="center" wrapText="1"/>
    </xf>
    <xf numFmtId="0" fontId="31" fillId="0" borderId="23" xfId="0" applyFont="1" applyFill="1" applyBorder="1" applyAlignment="1">
      <alignment horizontal="left" vertical="center" wrapText="1"/>
    </xf>
    <xf numFmtId="0" fontId="7" fillId="45" borderId="59" xfId="0" applyNumberFormat="1" applyFont="1" applyFill="1" applyBorder="1" applyAlignment="1">
      <alignment horizontal="left" vertical="center"/>
    </xf>
    <xf numFmtId="0" fontId="7" fillId="45" borderId="23" xfId="0" applyNumberFormat="1" applyFont="1" applyFill="1" applyBorder="1" applyAlignment="1">
      <alignment horizontal="left" vertical="center"/>
    </xf>
    <xf numFmtId="0" fontId="31" fillId="30" borderId="59" xfId="0" applyFont="1" applyFill="1" applyBorder="1" applyAlignment="1">
      <alignment horizontal="left" vertical="center" wrapText="1"/>
    </xf>
    <xf numFmtId="0" fontId="31" fillId="30" borderId="23" xfId="0" applyFont="1" applyFill="1" applyBorder="1" applyAlignment="1">
      <alignment horizontal="left" vertical="center" wrapText="1"/>
    </xf>
    <xf numFmtId="0" fontId="31" fillId="40" borderId="59" xfId="0" applyFont="1" applyFill="1" applyBorder="1" applyAlignment="1">
      <alignment horizontal="left" vertical="center" wrapText="1"/>
    </xf>
    <xf numFmtId="0" fontId="31" fillId="40" borderId="23" xfId="0" applyFont="1" applyFill="1" applyBorder="1" applyAlignment="1">
      <alignment horizontal="left" vertical="center" wrapText="1"/>
    </xf>
    <xf numFmtId="0" fontId="31" fillId="37" borderId="59" xfId="0" applyFont="1" applyFill="1" applyBorder="1" applyAlignment="1">
      <alignment horizontal="left" vertical="center" wrapText="1"/>
    </xf>
    <xf numFmtId="0" fontId="31" fillId="37" borderId="23" xfId="0" applyFont="1" applyFill="1" applyBorder="1" applyAlignment="1">
      <alignment horizontal="left" vertical="center" wrapText="1"/>
    </xf>
    <xf numFmtId="0" fontId="33" fillId="41" borderId="15" xfId="0" applyFont="1" applyFill="1" applyBorder="1" applyAlignment="1">
      <alignment horizontal="center" vertical="center" wrapText="1"/>
    </xf>
    <xf numFmtId="0" fontId="33" fillId="41" borderId="47" xfId="0" applyFont="1" applyFill="1" applyBorder="1" applyAlignment="1">
      <alignment horizontal="center" vertical="center" wrapText="1"/>
    </xf>
    <xf numFmtId="0" fontId="33" fillId="41" borderId="60" xfId="0" applyFont="1" applyFill="1" applyBorder="1" applyAlignment="1">
      <alignment horizontal="center" vertical="center" wrapText="1"/>
    </xf>
    <xf numFmtId="0" fontId="33" fillId="41" borderId="17" xfId="0" applyFont="1" applyFill="1" applyBorder="1" applyAlignment="1">
      <alignment horizontal="center" vertical="center" wrapText="1"/>
    </xf>
    <xf numFmtId="0" fontId="31" fillId="42" borderId="59" xfId="0" applyFont="1" applyFill="1" applyBorder="1" applyAlignment="1">
      <alignment horizontal="left" vertical="center" wrapText="1"/>
    </xf>
    <xf numFmtId="0" fontId="31" fillId="42" borderId="23" xfId="0" applyFont="1" applyFill="1" applyBorder="1" applyAlignment="1">
      <alignment horizontal="left" vertical="center" wrapText="1"/>
    </xf>
    <xf numFmtId="0" fontId="31" fillId="29" borderId="59" xfId="0" applyFont="1" applyFill="1" applyBorder="1" applyAlignment="1">
      <alignment horizontal="left" vertical="center" wrapText="1"/>
    </xf>
    <xf numFmtId="0" fontId="31" fillId="29" borderId="23" xfId="0" applyFont="1" applyFill="1" applyBorder="1" applyAlignment="1">
      <alignment horizontal="left" vertical="center" wrapText="1"/>
    </xf>
    <xf numFmtId="0" fontId="32" fillId="42" borderId="15" xfId="0" applyFont="1" applyFill="1" applyBorder="1" applyAlignment="1">
      <alignment horizontal="center" vertical="center" wrapText="1"/>
    </xf>
    <xf numFmtId="0" fontId="31" fillId="42" borderId="47" xfId="0" applyFont="1" applyFill="1" applyBorder="1" applyAlignment="1">
      <alignment horizontal="center" vertical="center" wrapText="1"/>
    </xf>
    <xf numFmtId="0" fontId="31" fillId="42" borderId="60" xfId="0" applyFont="1" applyFill="1" applyBorder="1" applyAlignment="1">
      <alignment horizontal="center" vertical="center" wrapText="1"/>
    </xf>
    <xf numFmtId="0" fontId="31" fillId="42" borderId="17" xfId="0" applyFont="1" applyFill="1" applyBorder="1" applyAlignment="1">
      <alignment horizontal="center" vertical="center" wrapText="1"/>
    </xf>
    <xf numFmtId="0" fontId="31" fillId="38" borderId="59" xfId="0" applyFont="1" applyFill="1" applyBorder="1" applyAlignment="1">
      <alignment horizontal="left" vertical="center" wrapText="1"/>
    </xf>
    <xf numFmtId="0" fontId="31" fillId="38" borderId="23" xfId="0" applyFont="1" applyFill="1" applyBorder="1" applyAlignment="1">
      <alignment horizontal="left" vertical="center" wrapText="1"/>
    </xf>
    <xf numFmtId="0" fontId="31" fillId="35" borderId="59" xfId="0" applyFont="1" applyFill="1" applyBorder="1" applyAlignment="1">
      <alignment horizontal="left" vertical="center" wrapText="1"/>
    </xf>
    <xf numFmtId="0" fontId="31" fillId="35" borderId="23" xfId="0" applyFont="1" applyFill="1" applyBorder="1" applyAlignment="1">
      <alignment horizontal="left" vertical="center" wrapText="1"/>
    </xf>
    <xf numFmtId="0" fontId="31" fillId="39" borderId="59" xfId="0" applyFont="1" applyFill="1" applyBorder="1" applyAlignment="1">
      <alignment horizontal="left" vertical="center" wrapText="1"/>
    </xf>
    <xf numFmtId="0" fontId="31" fillId="39" borderId="23" xfId="0" applyFont="1" applyFill="1" applyBorder="1" applyAlignment="1">
      <alignment horizontal="left" vertical="center" wrapText="1"/>
    </xf>
    <xf numFmtId="0" fontId="31" fillId="33" borderId="59" xfId="0" applyFont="1" applyFill="1" applyBorder="1" applyAlignment="1">
      <alignment horizontal="left" vertical="center" wrapText="1"/>
    </xf>
    <xf numFmtId="0" fontId="31" fillId="33" borderId="23" xfId="0" applyFont="1" applyFill="1" applyBorder="1" applyAlignment="1">
      <alignment horizontal="left" vertical="center" wrapText="1"/>
    </xf>
    <xf numFmtId="0" fontId="31" fillId="31" borderId="59" xfId="0" applyFont="1" applyFill="1" applyBorder="1" applyAlignment="1">
      <alignment horizontal="left" vertical="center" wrapText="1"/>
    </xf>
    <xf numFmtId="0" fontId="31" fillId="31" borderId="23" xfId="0" applyFont="1" applyFill="1" applyBorder="1" applyAlignment="1">
      <alignment horizontal="left" vertical="center" wrapText="1"/>
    </xf>
    <xf numFmtId="0" fontId="31" fillId="36" borderId="59" xfId="0" applyFont="1" applyFill="1" applyBorder="1" applyAlignment="1">
      <alignment horizontal="left" vertical="center" wrapText="1"/>
    </xf>
    <xf numFmtId="0" fontId="31" fillId="36" borderId="23" xfId="0" applyFont="1" applyFill="1" applyBorder="1" applyAlignment="1">
      <alignment horizontal="left" vertical="center" wrapText="1"/>
    </xf>
    <xf numFmtId="0" fontId="32" fillId="42" borderId="0" xfId="0" applyFont="1" applyFill="1" applyBorder="1" applyAlignment="1">
      <alignment horizontal="center" vertical="center" wrapText="1"/>
    </xf>
    <xf numFmtId="0" fontId="32" fillId="42" borderId="13" xfId="0" applyFont="1" applyFill="1" applyBorder="1" applyAlignment="1">
      <alignment horizontal="center" vertical="center" wrapText="1"/>
    </xf>
    <xf numFmtId="0" fontId="32" fillId="42" borderId="60" xfId="0" applyFont="1" applyFill="1" applyBorder="1" applyAlignment="1">
      <alignment horizontal="center" vertical="center" wrapText="1"/>
    </xf>
    <xf numFmtId="0" fontId="32" fillId="42" borderId="17" xfId="0" applyFont="1" applyFill="1" applyBorder="1" applyAlignment="1">
      <alignment horizontal="center" vertical="center" wrapText="1"/>
    </xf>
    <xf numFmtId="0" fontId="31" fillId="42" borderId="15" xfId="0" applyFont="1" applyFill="1" applyBorder="1" applyAlignment="1">
      <alignment horizontal="center" vertical="center" wrapText="1"/>
    </xf>
    <xf numFmtId="0" fontId="31" fillId="42" borderId="0" xfId="0" applyFont="1" applyFill="1" applyBorder="1" applyAlignment="1">
      <alignment horizontal="center" vertical="center" wrapText="1"/>
    </xf>
    <xf numFmtId="0" fontId="31" fillId="42" borderId="13" xfId="0" applyFont="1" applyFill="1" applyBorder="1" applyAlignment="1">
      <alignment horizontal="center" vertical="center" wrapText="1"/>
    </xf>
    <xf numFmtId="0" fontId="31" fillId="38" borderId="59" xfId="0" applyNumberFormat="1" applyFont="1" applyFill="1" applyBorder="1" applyAlignment="1">
      <alignment horizontal="left" vertical="center" wrapText="1"/>
    </xf>
    <xf numFmtId="0" fontId="31" fillId="38" borderId="23" xfId="0" applyNumberFormat="1" applyFont="1" applyFill="1" applyBorder="1" applyAlignment="1">
      <alignment horizontal="left" vertical="center" wrapText="1"/>
    </xf>
    <xf numFmtId="0" fontId="33" fillId="44" borderId="14" xfId="0" applyFont="1" applyFill="1" applyBorder="1" applyAlignment="1">
      <alignment horizontal="center" vertical="center" wrapText="1"/>
    </xf>
    <xf numFmtId="0" fontId="31" fillId="32" borderId="59" xfId="0" applyFont="1" applyFill="1" applyBorder="1" applyAlignment="1">
      <alignment horizontal="left" vertical="center" wrapText="1"/>
    </xf>
    <xf numFmtId="0" fontId="31" fillId="32" borderId="23" xfId="0" applyFont="1" applyFill="1" applyBorder="1" applyAlignment="1">
      <alignment horizontal="left" vertical="center" wrapText="1"/>
    </xf>
    <xf numFmtId="0" fontId="32" fillId="41" borderId="15" xfId="0" applyFont="1" applyFill="1" applyBorder="1" applyAlignment="1">
      <alignment horizontal="center" vertical="center" wrapText="1"/>
    </xf>
    <xf numFmtId="0" fontId="31" fillId="41" borderId="47" xfId="0" applyFont="1" applyFill="1" applyBorder="1" applyAlignment="1">
      <alignment horizontal="center" vertical="center" wrapText="1"/>
    </xf>
    <xf numFmtId="0" fontId="31" fillId="41" borderId="0" xfId="0" applyFont="1" applyFill="1" applyBorder="1" applyAlignment="1">
      <alignment horizontal="center" vertical="center" wrapText="1"/>
    </xf>
    <xf numFmtId="0" fontId="31" fillId="41" borderId="13" xfId="0" applyFont="1" applyFill="1" applyBorder="1" applyAlignment="1">
      <alignment horizontal="center" vertical="center" wrapText="1"/>
    </xf>
    <xf numFmtId="0" fontId="31" fillId="41" borderId="60" xfId="0" applyFont="1" applyFill="1" applyBorder="1" applyAlignment="1">
      <alignment horizontal="center" vertical="center" wrapText="1"/>
    </xf>
    <xf numFmtId="0" fontId="31" fillId="41" borderId="17" xfId="0" applyFont="1" applyFill="1" applyBorder="1" applyAlignment="1">
      <alignment horizontal="center" vertical="center" wrapText="1"/>
    </xf>
    <xf numFmtId="0" fontId="31" fillId="34" borderId="59" xfId="0" applyFont="1" applyFill="1" applyBorder="1" applyAlignment="1">
      <alignment horizontal="left" vertical="center" wrapText="1"/>
    </xf>
    <xf numFmtId="0" fontId="31" fillId="34" borderId="23" xfId="0" applyFont="1" applyFill="1" applyBorder="1" applyAlignment="1">
      <alignment horizontal="left" vertical="center" wrapText="1"/>
    </xf>
    <xf numFmtId="0" fontId="34" fillId="41" borderId="15" xfId="0" applyFont="1" applyFill="1" applyBorder="1" applyAlignment="1">
      <alignment horizontal="center" vertical="center" wrapText="1"/>
    </xf>
    <xf numFmtId="0" fontId="34" fillId="41" borderId="47" xfId="0" applyFont="1" applyFill="1" applyBorder="1" applyAlignment="1">
      <alignment horizontal="center" vertical="center" wrapText="1"/>
    </xf>
    <xf numFmtId="0" fontId="34" fillId="41" borderId="0" xfId="0" applyFont="1" applyFill="1" applyBorder="1" applyAlignment="1">
      <alignment horizontal="center" vertical="center" wrapText="1"/>
    </xf>
    <xf numFmtId="0" fontId="34" fillId="41" borderId="13" xfId="0" applyFont="1" applyFill="1" applyBorder="1" applyAlignment="1">
      <alignment horizontal="center" vertical="center" wrapText="1"/>
    </xf>
    <xf numFmtId="0" fontId="34" fillId="41" borderId="60" xfId="0" applyFont="1" applyFill="1" applyBorder="1" applyAlignment="1">
      <alignment horizontal="center" vertical="center" wrapText="1"/>
    </xf>
    <xf numFmtId="0" fontId="34" fillId="41" borderId="17" xfId="0" applyFont="1" applyFill="1" applyBorder="1" applyAlignment="1">
      <alignment horizontal="center" vertical="center" wrapText="1"/>
    </xf>
    <xf numFmtId="0" fontId="30" fillId="29" borderId="14" xfId="0" applyNumberFormat="1" applyFont="1" applyFill="1" applyBorder="1" applyAlignment="1">
      <alignment horizontal="center" vertical="center"/>
    </xf>
    <xf numFmtId="0" fontId="30" fillId="30" borderId="14" xfId="0" applyNumberFormat="1" applyFont="1" applyFill="1" applyBorder="1" applyAlignment="1">
      <alignment horizontal="center" vertical="center"/>
    </xf>
    <xf numFmtId="0" fontId="32" fillId="41" borderId="47" xfId="0" applyFont="1" applyFill="1" applyBorder="1" applyAlignment="1">
      <alignment horizontal="center" vertical="center" wrapText="1"/>
    </xf>
    <xf numFmtId="0" fontId="32" fillId="41" borderId="0" xfId="0" applyFont="1" applyFill="1" applyBorder="1" applyAlignment="1">
      <alignment horizontal="center" vertical="center" wrapText="1"/>
    </xf>
    <xf numFmtId="0" fontId="32" fillId="41" borderId="13" xfId="0" applyFont="1" applyFill="1" applyBorder="1" applyAlignment="1">
      <alignment horizontal="center" vertical="center" wrapText="1"/>
    </xf>
    <xf numFmtId="0" fontId="32" fillId="41" borderId="60" xfId="0" applyFont="1" applyFill="1" applyBorder="1" applyAlignment="1">
      <alignment horizontal="center" vertical="center" wrapText="1"/>
    </xf>
    <xf numFmtId="0" fontId="32" fillId="41" borderId="17" xfId="0" applyFont="1" applyFill="1" applyBorder="1" applyAlignment="1">
      <alignment horizontal="center" vertical="center" wrapText="1"/>
    </xf>
    <xf numFmtId="0" fontId="30" fillId="35" borderId="14" xfId="0" applyNumberFormat="1" applyFont="1" applyFill="1" applyBorder="1" applyAlignment="1">
      <alignment horizontal="center" vertical="center"/>
    </xf>
    <xf numFmtId="0" fontId="30" fillId="36" borderId="14" xfId="0" applyNumberFormat="1" applyFont="1" applyFill="1" applyBorder="1" applyAlignment="1">
      <alignment horizontal="center" vertical="center"/>
    </xf>
    <xf numFmtId="0" fontId="30" fillId="37" borderId="14" xfId="0" applyNumberFormat="1" applyFont="1" applyFill="1" applyBorder="1" applyAlignment="1">
      <alignment horizontal="center" vertical="center"/>
    </xf>
    <xf numFmtId="0" fontId="30" fillId="38" borderId="14" xfId="0" applyNumberFormat="1" applyFont="1" applyFill="1" applyBorder="1" applyAlignment="1">
      <alignment horizontal="center" vertical="center"/>
    </xf>
    <xf numFmtId="0" fontId="30" fillId="39" borderId="14" xfId="0" applyNumberFormat="1" applyFont="1" applyFill="1" applyBorder="1" applyAlignment="1">
      <alignment horizontal="center" vertical="center"/>
    </xf>
    <xf numFmtId="0" fontId="30" fillId="40" borderId="14" xfId="0" applyNumberFormat="1" applyFont="1" applyFill="1" applyBorder="1" applyAlignment="1">
      <alignment horizontal="center" vertical="center"/>
    </xf>
    <xf numFmtId="0" fontId="30" fillId="29" borderId="58" xfId="0" applyNumberFormat="1" applyFont="1" applyFill="1" applyBorder="1" applyAlignment="1">
      <alignment horizontal="center" vertical="center"/>
    </xf>
    <xf numFmtId="0" fontId="30" fillId="29" borderId="59" xfId="0" applyNumberFormat="1" applyFont="1" applyFill="1" applyBorder="1" applyAlignment="1">
      <alignment horizontal="center" vertical="center"/>
    </xf>
    <xf numFmtId="0" fontId="30" fillId="29" borderId="23" xfId="0" applyNumberFormat="1" applyFont="1" applyFill="1" applyBorder="1" applyAlignment="1">
      <alignment horizontal="center" vertical="center"/>
    </xf>
    <xf numFmtId="0" fontId="30" fillId="30" borderId="58" xfId="0" applyNumberFormat="1" applyFont="1" applyFill="1" applyBorder="1" applyAlignment="1">
      <alignment horizontal="center" vertical="center"/>
    </xf>
    <xf numFmtId="0" fontId="30" fillId="30" borderId="59" xfId="0" applyNumberFormat="1" applyFont="1" applyFill="1" applyBorder="1" applyAlignment="1">
      <alignment horizontal="center" vertical="center"/>
    </xf>
    <xf numFmtId="0" fontId="30" fillId="30" borderId="23" xfId="0" applyNumberFormat="1" applyFont="1" applyFill="1" applyBorder="1" applyAlignment="1">
      <alignment horizontal="center" vertical="center"/>
    </xf>
    <xf numFmtId="0" fontId="30" fillId="31" borderId="14" xfId="0" applyNumberFormat="1" applyFont="1" applyFill="1" applyBorder="1" applyAlignment="1">
      <alignment horizontal="center" vertical="center"/>
    </xf>
    <xf numFmtId="0" fontId="30" fillId="32" borderId="14" xfId="0" applyNumberFormat="1" applyFont="1" applyFill="1" applyBorder="1" applyAlignment="1">
      <alignment horizontal="center" vertical="center"/>
    </xf>
    <xf numFmtId="0" fontId="30" fillId="33" borderId="14" xfId="0" applyNumberFormat="1" applyFont="1" applyFill="1" applyBorder="1" applyAlignment="1">
      <alignment horizontal="center" vertical="center"/>
    </xf>
    <xf numFmtId="0" fontId="30" fillId="34" borderId="14" xfId="0" applyNumberFormat="1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63" xfId="0" applyFont="1" applyFill="1" applyBorder="1" applyAlignment="1">
      <alignment horizontal="left"/>
    </xf>
    <xf numFmtId="0" fontId="7" fillId="0" borderId="6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67" xfId="0" applyFont="1" applyFill="1" applyBorder="1" applyAlignment="1">
      <alignment horizontal="left"/>
    </xf>
    <xf numFmtId="0" fontId="7" fillId="47" borderId="72" xfId="0" applyFont="1" applyFill="1" applyBorder="1" applyAlignment="1">
      <alignment horizontal="left"/>
    </xf>
    <xf numFmtId="0" fontId="7" fillId="47" borderId="19" xfId="0" applyFont="1" applyFill="1" applyBorder="1" applyAlignment="1">
      <alignment horizontal="left"/>
    </xf>
    <xf numFmtId="0" fontId="7" fillId="47" borderId="73" xfId="0" applyFont="1" applyFill="1" applyBorder="1" applyAlignment="1">
      <alignment horizontal="left"/>
    </xf>
    <xf numFmtId="0" fontId="34" fillId="33" borderId="58" xfId="0" applyFont="1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9" xfId="0" applyBorder="1" applyAlignment="1">
      <alignment horizontal="center"/>
    </xf>
    <xf numFmtId="0" fontId="33" fillId="33" borderId="58" xfId="0" applyFont="1" applyFill="1" applyBorder="1" applyAlignment="1">
      <alignment horizontal="center"/>
    </xf>
    <xf numFmtId="164" fontId="35" fillId="0" borderId="61" xfId="0" applyNumberFormat="1" applyFont="1" applyBorder="1" applyAlignment="1">
      <alignment horizontal="center"/>
    </xf>
    <xf numFmtId="164" fontId="35" fillId="0" borderId="1" xfId="0" applyNumberFormat="1" applyFont="1" applyBorder="1" applyAlignment="1">
      <alignment horizontal="center"/>
    </xf>
    <xf numFmtId="164" fontId="35" fillId="0" borderId="62" xfId="0" applyNumberFormat="1" applyFont="1" applyBorder="1" applyAlignment="1">
      <alignment horizontal="center"/>
    </xf>
    <xf numFmtId="0" fontId="35" fillId="0" borderId="66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35" fillId="0" borderId="58" xfId="0" applyFont="1" applyBorder="1" applyAlignment="1">
      <alignment horizontal="center"/>
    </xf>
    <xf numFmtId="0" fontId="35" fillId="0" borderId="59" xfId="0" applyFont="1" applyBorder="1" applyAlignment="1">
      <alignment horizontal="center"/>
    </xf>
    <xf numFmtId="164" fontId="35" fillId="0" borderId="58" xfId="0" applyNumberFormat="1" applyFont="1" applyBorder="1" applyAlignment="1">
      <alignment horizontal="center"/>
    </xf>
    <xf numFmtId="0" fontId="35" fillId="0" borderId="23" xfId="0" applyFont="1" applyBorder="1" applyAlignment="1">
      <alignment horizontal="center"/>
    </xf>
    <xf numFmtId="0" fontId="34" fillId="0" borderId="76" xfId="0" applyFont="1" applyBorder="1" applyAlignment="1">
      <alignment horizontal="center" wrapText="1"/>
    </xf>
    <xf numFmtId="0" fontId="0" fillId="0" borderId="90" xfId="0" applyBorder="1" applyAlignment="1">
      <alignment wrapText="1"/>
    </xf>
    <xf numFmtId="0" fontId="35" fillId="0" borderId="91" xfId="0" applyFont="1" applyBorder="1" applyAlignment="1">
      <alignment horizontal="center"/>
    </xf>
    <xf numFmtId="0" fontId="35" fillId="0" borderId="92" xfId="0" applyFont="1" applyBorder="1" applyAlignment="1">
      <alignment horizontal="center"/>
    </xf>
    <xf numFmtId="0" fontId="35" fillId="0" borderId="93" xfId="0" applyFont="1" applyBorder="1" applyAlignment="1">
      <alignment horizontal="center"/>
    </xf>
    <xf numFmtId="164" fontId="35" fillId="0" borderId="14" xfId="0" applyNumberFormat="1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2" fillId="28" borderId="51" xfId="0" applyFont="1" applyFill="1" applyBorder="1" applyAlignment="1">
      <alignment horizontal="center" vertical="center"/>
    </xf>
    <xf numFmtId="0" fontId="2" fillId="28" borderId="25" xfId="0" applyFont="1" applyFill="1" applyBorder="1" applyAlignment="1">
      <alignment horizontal="center" vertical="center"/>
    </xf>
  </cellXfs>
  <cellStyles count="47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ad 2" xfId="27" xr:uid="{00000000-0005-0000-0000-000018000000}"/>
    <cellStyle name="Calculation 2" xfId="28" xr:uid="{00000000-0005-0000-0000-000019000000}"/>
    <cellStyle name="Check Cell 2" xfId="29" xr:uid="{00000000-0005-0000-0000-00001A000000}"/>
    <cellStyle name="Comma" xfId="46" builtinId="3"/>
    <cellStyle name="Explanatory Text 2" xfId="30" xr:uid="{00000000-0005-0000-0000-00001B000000}"/>
    <cellStyle name="Good 2" xfId="31" xr:uid="{00000000-0005-0000-0000-00001C000000}"/>
    <cellStyle name="Heading 1 2" xfId="32" xr:uid="{00000000-0005-0000-0000-00001D000000}"/>
    <cellStyle name="Heading 2 2" xfId="33" xr:uid="{00000000-0005-0000-0000-00001E000000}"/>
    <cellStyle name="Heading 3 2" xfId="34" xr:uid="{00000000-0005-0000-0000-00001F000000}"/>
    <cellStyle name="Heading 4 2" xfId="35" xr:uid="{00000000-0005-0000-0000-000020000000}"/>
    <cellStyle name="Hyperlink" xfId="36" builtinId="8"/>
    <cellStyle name="Hyperlink 2" xfId="45" xr:uid="{00000000-0005-0000-0000-000022000000}"/>
    <cellStyle name="Input 2" xfId="37" xr:uid="{00000000-0005-0000-0000-000023000000}"/>
    <cellStyle name="Linked Cell 2" xfId="38" xr:uid="{00000000-0005-0000-0000-000024000000}"/>
    <cellStyle name="Neutral 2" xfId="39" xr:uid="{00000000-0005-0000-0000-000025000000}"/>
    <cellStyle name="Normal" xfId="0" builtinId="0"/>
    <cellStyle name="Normal 2" xfId="1" xr:uid="{00000000-0005-0000-0000-000027000000}"/>
    <cellStyle name="Normal 3" xfId="2" xr:uid="{00000000-0005-0000-0000-000028000000}"/>
    <cellStyle name="Note 2" xfId="40" xr:uid="{00000000-0005-0000-0000-000029000000}"/>
    <cellStyle name="Output 2" xfId="41" xr:uid="{00000000-0005-0000-0000-00002A000000}"/>
    <cellStyle name="Title 2" xfId="42" xr:uid="{00000000-0005-0000-0000-00002B000000}"/>
    <cellStyle name="Total 2" xfId="43" xr:uid="{00000000-0005-0000-0000-00002C000000}"/>
    <cellStyle name="Warning Text 2" xfId="44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Warm Up'!A1"/><Relationship Id="rId2" Type="http://schemas.openxmlformats.org/officeDocument/2006/relationships/image" Target="../media/image1.wmf"/><Relationship Id="rId1" Type="http://schemas.openxmlformats.org/officeDocument/2006/relationships/hyperlink" Target="#'Running wk 1-4 ''05'!A1"/><Relationship Id="rId5" Type="http://schemas.openxmlformats.org/officeDocument/2006/relationships/image" Target="../media/image3.emf"/><Relationship Id="rId4" Type="http://schemas.openxmlformats.org/officeDocument/2006/relationships/image" Target="../media/image2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Strength Wk 1-4 ''05'!A1"/><Relationship Id="rId2" Type="http://schemas.openxmlformats.org/officeDocument/2006/relationships/image" Target="../media/image1.wmf"/><Relationship Id="rId1" Type="http://schemas.openxmlformats.org/officeDocument/2006/relationships/hyperlink" Target="#'Running wk 1-4 ''05'!A1"/><Relationship Id="rId5" Type="http://schemas.openxmlformats.org/officeDocument/2006/relationships/image" Target="../media/image2.w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152400</xdr:colOff>
      <xdr:row>21</xdr:row>
      <xdr:rowOff>47625</xdr:rowOff>
    </xdr:from>
    <xdr:to>
      <xdr:col>25</xdr:col>
      <xdr:colOff>585788</xdr:colOff>
      <xdr:row>23</xdr:row>
      <xdr:rowOff>61913</xdr:rowOff>
    </xdr:to>
    <xdr:pic>
      <xdr:nvPicPr>
        <xdr:cNvPr id="2" name="Picture 5" descr="j025265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46EBC1-CAE6-4F9B-90EA-359293CFB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75" y="3533775"/>
          <a:ext cx="433388" cy="376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214313</xdr:colOff>
      <xdr:row>21</xdr:row>
      <xdr:rowOff>38100</xdr:rowOff>
    </xdr:from>
    <xdr:to>
      <xdr:col>14</xdr:col>
      <xdr:colOff>623888</xdr:colOff>
      <xdr:row>23</xdr:row>
      <xdr:rowOff>80963</xdr:rowOff>
    </xdr:to>
    <xdr:pic>
      <xdr:nvPicPr>
        <xdr:cNvPr id="3" name="Picture 6" descr="j024218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D61451F-1B45-4E16-A6F9-367CF45AA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7513" y="3524250"/>
          <a:ext cx="409575" cy="40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38100</xdr:rowOff>
    </xdr:from>
    <xdr:to>
      <xdr:col>2</xdr:col>
      <xdr:colOff>109538</xdr:colOff>
      <xdr:row>2</xdr:row>
      <xdr:rowOff>80963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4EDB6C33-BE9F-408D-8F3B-69E3F371B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8" y="38100"/>
          <a:ext cx="452438" cy="40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50</xdr:row>
      <xdr:rowOff>142875</xdr:rowOff>
    </xdr:from>
    <xdr:to>
      <xdr:col>5</xdr:col>
      <xdr:colOff>466725</xdr:colOff>
      <xdr:row>53</xdr:row>
      <xdr:rowOff>4762</xdr:rowOff>
    </xdr:to>
    <xdr:pic>
      <xdr:nvPicPr>
        <xdr:cNvPr id="2" name="Picture 1" descr="j025265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D26CF2-E87E-4B5F-8660-3212C1241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0138" y="8291513"/>
          <a:ext cx="466725" cy="40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9525</xdr:rowOff>
    </xdr:from>
    <xdr:to>
      <xdr:col>1</xdr:col>
      <xdr:colOff>466725</xdr:colOff>
      <xdr:row>53</xdr:row>
      <xdr:rowOff>52387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2673190-F022-49E4-8B67-AF7B1B229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4563" y="8320088"/>
          <a:ext cx="447675" cy="40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9525</xdr:rowOff>
    </xdr:from>
    <xdr:to>
      <xdr:col>1</xdr:col>
      <xdr:colOff>457200</xdr:colOff>
      <xdr:row>2</xdr:row>
      <xdr:rowOff>119063</xdr:rowOff>
    </xdr:to>
    <xdr:pic>
      <xdr:nvPicPr>
        <xdr:cNvPr id="4" name="Picture 3" descr="j0242183">
          <a:extLst>
            <a:ext uri="{FF2B5EF4-FFF2-40B4-BE49-F238E27FC236}">
              <a16:creationId xmlns:a16="http://schemas.microsoft.com/office/drawing/2014/main" id="{49AE751F-CB4D-4C67-B021-1D472154A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038" y="9525"/>
          <a:ext cx="447675" cy="471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lendarpedia.co.uk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2"/>
  <sheetViews>
    <sheetView topLeftCell="A28" workbookViewId="0">
      <selection activeCell="B26" sqref="B26:B32"/>
    </sheetView>
  </sheetViews>
  <sheetFormatPr defaultRowHeight="14.4" x14ac:dyDescent="0.3"/>
  <cols>
    <col min="1" max="1" width="53.5546875" customWidth="1"/>
    <col min="2" max="2" width="55.109375" customWidth="1"/>
  </cols>
  <sheetData>
    <row r="1" spans="1:2" ht="15.6" x14ac:dyDescent="0.3">
      <c r="A1" s="244" t="s">
        <v>56</v>
      </c>
      <c r="B1" s="245"/>
    </row>
    <row r="2" spans="1:2" ht="15.6" x14ac:dyDescent="0.3">
      <c r="A2" s="246" t="s">
        <v>31</v>
      </c>
      <c r="B2" s="247"/>
    </row>
    <row r="3" spans="1:2" x14ac:dyDescent="0.3">
      <c r="A3" s="30" t="s">
        <v>0</v>
      </c>
      <c r="B3" s="45"/>
    </row>
    <row r="4" spans="1:2" x14ac:dyDescent="0.3">
      <c r="A4" s="30" t="s">
        <v>1</v>
      </c>
      <c r="B4" s="56"/>
    </row>
    <row r="5" spans="1:2" x14ac:dyDescent="0.3">
      <c r="A5" s="30" t="s">
        <v>2</v>
      </c>
      <c r="B5" s="45"/>
    </row>
    <row r="6" spans="1:2" x14ac:dyDescent="0.3">
      <c r="A6" s="31" t="s">
        <v>3</v>
      </c>
      <c r="B6" s="57"/>
    </row>
    <row r="7" spans="1:2" x14ac:dyDescent="0.3">
      <c r="A7" s="31" t="s">
        <v>4</v>
      </c>
      <c r="B7" s="58"/>
    </row>
    <row r="8" spans="1:2" x14ac:dyDescent="0.3">
      <c r="A8" s="31" t="s">
        <v>5</v>
      </c>
      <c r="B8" s="57"/>
    </row>
    <row r="9" spans="1:2" x14ac:dyDescent="0.3">
      <c r="A9" s="31" t="s">
        <v>6</v>
      </c>
      <c r="B9" s="57"/>
    </row>
    <row r="10" spans="1:2" x14ac:dyDescent="0.3">
      <c r="A10" s="31" t="s">
        <v>7</v>
      </c>
      <c r="B10" s="46"/>
    </row>
    <row r="11" spans="1:2" x14ac:dyDescent="0.3">
      <c r="A11" s="31" t="s">
        <v>8</v>
      </c>
      <c r="B11" s="46"/>
    </row>
    <row r="12" spans="1:2" x14ac:dyDescent="0.3">
      <c r="A12" s="31" t="s">
        <v>9</v>
      </c>
      <c r="B12" s="45"/>
    </row>
    <row r="13" spans="1:2" x14ac:dyDescent="0.3">
      <c r="A13" s="31" t="s">
        <v>23</v>
      </c>
      <c r="B13" s="45"/>
    </row>
    <row r="14" spans="1:2" x14ac:dyDescent="0.3">
      <c r="A14" s="35"/>
      <c r="B14" s="36"/>
    </row>
    <row r="15" spans="1:2" x14ac:dyDescent="0.3">
      <c r="A15" s="248" t="s">
        <v>10</v>
      </c>
      <c r="B15" s="252"/>
    </row>
    <row r="16" spans="1:2" x14ac:dyDescent="0.3">
      <c r="A16" s="249"/>
      <c r="B16" s="253"/>
    </row>
    <row r="17" spans="1:2" x14ac:dyDescent="0.3">
      <c r="A17" s="250" t="s">
        <v>11</v>
      </c>
      <c r="B17" s="254"/>
    </row>
    <row r="18" spans="1:2" x14ac:dyDescent="0.3">
      <c r="A18" s="251"/>
      <c r="B18" s="255"/>
    </row>
    <row r="19" spans="1:2" x14ac:dyDescent="0.3">
      <c r="A19" s="250" t="s">
        <v>12</v>
      </c>
      <c r="B19" s="256"/>
    </row>
    <row r="20" spans="1:2" x14ac:dyDescent="0.3">
      <c r="A20" s="251"/>
      <c r="B20" s="257"/>
    </row>
    <row r="21" spans="1:2" x14ac:dyDescent="0.3">
      <c r="A21" s="250" t="s">
        <v>13</v>
      </c>
      <c r="B21" s="258"/>
    </row>
    <row r="22" spans="1:2" x14ac:dyDescent="0.3">
      <c r="A22" s="251"/>
      <c r="B22" s="257"/>
    </row>
    <row r="23" spans="1:2" x14ac:dyDescent="0.3">
      <c r="A23" s="32" t="s">
        <v>14</v>
      </c>
      <c r="B23" s="25"/>
    </row>
    <row r="24" spans="1:2" x14ac:dyDescent="0.3">
      <c r="A24" s="32" t="s">
        <v>15</v>
      </c>
      <c r="B24" s="25"/>
    </row>
    <row r="25" spans="1:2" x14ac:dyDescent="0.3">
      <c r="A25" s="37"/>
      <c r="B25" s="38"/>
    </row>
    <row r="26" spans="1:2" x14ac:dyDescent="0.3">
      <c r="A26" s="31" t="s">
        <v>16</v>
      </c>
      <c r="B26" s="47"/>
    </row>
    <row r="27" spans="1:2" x14ac:dyDescent="0.3">
      <c r="A27" s="31" t="s">
        <v>17</v>
      </c>
      <c r="B27" s="47"/>
    </row>
    <row r="28" spans="1:2" x14ac:dyDescent="0.3">
      <c r="A28" s="30" t="s">
        <v>18</v>
      </c>
      <c r="B28" s="26"/>
    </row>
    <row r="29" spans="1:2" x14ac:dyDescent="0.3">
      <c r="A29" s="31" t="s">
        <v>19</v>
      </c>
      <c r="B29" s="48"/>
    </row>
    <row r="30" spans="1:2" x14ac:dyDescent="0.3">
      <c r="A30" s="31" t="s">
        <v>20</v>
      </c>
      <c r="B30" s="48"/>
    </row>
    <row r="31" spans="1:2" x14ac:dyDescent="0.3">
      <c r="A31" s="33" t="s">
        <v>21</v>
      </c>
      <c r="B31" s="49"/>
    </row>
    <row r="32" spans="1:2" ht="15" thickBot="1" x14ac:dyDescent="0.35">
      <c r="A32" s="34" t="s">
        <v>55</v>
      </c>
      <c r="B32" s="50"/>
    </row>
    <row r="33" spans="1:2" x14ac:dyDescent="0.3">
      <c r="A33" s="19"/>
      <c r="B33" s="20"/>
    </row>
    <row r="34" spans="1:2" x14ac:dyDescent="0.3">
      <c r="A34" s="21"/>
      <c r="B34" s="22"/>
    </row>
    <row r="35" spans="1:2" x14ac:dyDescent="0.3">
      <c r="A35" s="21"/>
      <c r="B35" s="22"/>
    </row>
    <row r="36" spans="1:2" x14ac:dyDescent="0.3">
      <c r="A36" s="21"/>
      <c r="B36" s="22"/>
    </row>
    <row r="37" spans="1:2" x14ac:dyDescent="0.3">
      <c r="A37" s="21"/>
      <c r="B37" s="22"/>
    </row>
    <row r="38" spans="1:2" x14ac:dyDescent="0.3">
      <c r="A38" s="21"/>
      <c r="B38" s="22"/>
    </row>
    <row r="39" spans="1:2" x14ac:dyDescent="0.3">
      <c r="A39" s="23"/>
      <c r="B39" s="23"/>
    </row>
    <row r="40" spans="1:2" x14ac:dyDescent="0.3">
      <c r="A40" s="24"/>
      <c r="B40" s="24"/>
    </row>
    <row r="41" spans="1:2" x14ac:dyDescent="0.3">
      <c r="A41" s="24"/>
      <c r="B41" s="24"/>
    </row>
    <row r="42" spans="1:2" x14ac:dyDescent="0.3">
      <c r="A42" s="24"/>
      <c r="B42" s="24"/>
    </row>
  </sheetData>
  <mergeCells count="10">
    <mergeCell ref="A21:A22"/>
    <mergeCell ref="B15:B16"/>
    <mergeCell ref="B17:B18"/>
    <mergeCell ref="B19:B20"/>
    <mergeCell ref="B21:B22"/>
    <mergeCell ref="A1:B1"/>
    <mergeCell ref="A2:B2"/>
    <mergeCell ref="A15:A16"/>
    <mergeCell ref="A17:A18"/>
    <mergeCell ref="A19:A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"/>
  <sheetViews>
    <sheetView topLeftCell="A17" zoomScaleNormal="80" zoomScaleSheetLayoutView="100" workbookViewId="0">
      <selection activeCell="E6" sqref="E6:F9"/>
    </sheetView>
  </sheetViews>
  <sheetFormatPr defaultRowHeight="14.4" x14ac:dyDescent="0.3"/>
  <cols>
    <col min="1" max="1" width="22.77734375" bestFit="1" customWidth="1"/>
    <col min="2" max="2" width="22.77734375" style="8" customWidth="1"/>
    <col min="3" max="3" width="20.88671875" bestFit="1" customWidth="1"/>
    <col min="4" max="4" width="20.88671875" style="8" customWidth="1"/>
    <col min="5" max="5" width="19.88671875" bestFit="1" customWidth="1"/>
    <col min="6" max="6" width="19.88671875" style="8" customWidth="1"/>
    <col min="7" max="7" width="11.109375" customWidth="1"/>
    <col min="8" max="8" width="9.77734375" bestFit="1" customWidth="1"/>
    <col min="9" max="9" width="7.109375" bestFit="1" customWidth="1"/>
    <col min="10" max="10" width="7.44140625" bestFit="1" customWidth="1"/>
    <col min="11" max="11" width="8.21875" bestFit="1" customWidth="1"/>
    <col min="12" max="12" width="11.21875" bestFit="1" customWidth="1"/>
  </cols>
  <sheetData>
    <row r="1" spans="1:13" ht="15.6" x14ac:dyDescent="0.3">
      <c r="A1" s="259" t="s">
        <v>65</v>
      </c>
      <c r="B1" s="259"/>
      <c r="C1" s="259"/>
      <c r="D1" s="259"/>
      <c r="E1" s="259"/>
      <c r="F1" s="259"/>
    </row>
    <row r="2" spans="1:13" ht="15.6" x14ac:dyDescent="0.3">
      <c r="A2" s="259" t="s">
        <v>66</v>
      </c>
      <c r="B2" s="259"/>
      <c r="C2" s="259"/>
      <c r="D2" s="259"/>
      <c r="E2" s="259"/>
      <c r="F2" s="259"/>
    </row>
    <row r="3" spans="1:13" x14ac:dyDescent="0.3">
      <c r="A3" s="260"/>
      <c r="B3" s="260"/>
      <c r="C3" s="260"/>
      <c r="D3" s="260"/>
      <c r="E3" s="260"/>
      <c r="F3" s="260"/>
    </row>
    <row r="4" spans="1:13" x14ac:dyDescent="0.3">
      <c r="A4" s="261" t="s">
        <v>67</v>
      </c>
      <c r="B4" s="261"/>
      <c r="C4" s="261"/>
      <c r="D4" s="261"/>
      <c r="E4" s="261"/>
      <c r="F4" s="261"/>
      <c r="G4" s="43"/>
      <c r="H4" s="264"/>
      <c r="I4" s="264"/>
      <c r="J4" s="264"/>
      <c r="K4" s="264"/>
      <c r="L4" s="264"/>
      <c r="M4" s="264"/>
    </row>
    <row r="5" spans="1:13" x14ac:dyDescent="0.3">
      <c r="A5" s="261" t="s">
        <v>57</v>
      </c>
      <c r="B5" s="261"/>
      <c r="C5" s="261" t="s">
        <v>58</v>
      </c>
      <c r="D5" s="261"/>
      <c r="E5" s="261" t="s">
        <v>59</v>
      </c>
      <c r="F5" s="261"/>
    </row>
    <row r="6" spans="1:13" x14ac:dyDescent="0.3">
      <c r="A6" s="263"/>
      <c r="B6" s="260"/>
      <c r="C6" s="263"/>
      <c r="D6" s="260"/>
      <c r="E6" s="263"/>
      <c r="F6" s="260"/>
    </row>
    <row r="7" spans="1:13" x14ac:dyDescent="0.3">
      <c r="A7" s="260"/>
      <c r="B7" s="260"/>
      <c r="C7" s="260"/>
      <c r="D7" s="260"/>
      <c r="E7" s="260"/>
      <c r="F7" s="260"/>
    </row>
    <row r="8" spans="1:13" x14ac:dyDescent="0.3">
      <c r="A8" s="260"/>
      <c r="B8" s="260"/>
      <c r="C8" s="260"/>
      <c r="D8" s="260"/>
      <c r="E8" s="260"/>
      <c r="F8" s="260"/>
    </row>
    <row r="9" spans="1:13" ht="42.6" customHeight="1" x14ac:dyDescent="0.3">
      <c r="A9" s="260"/>
      <c r="B9" s="260"/>
      <c r="C9" s="260"/>
      <c r="D9" s="260"/>
      <c r="E9" s="260"/>
      <c r="F9" s="260"/>
    </row>
    <row r="10" spans="1:13" x14ac:dyDescent="0.3">
      <c r="A10" s="260"/>
      <c r="B10" s="260"/>
      <c r="C10" s="260"/>
      <c r="D10" s="260"/>
      <c r="E10" s="260"/>
      <c r="F10" s="260"/>
    </row>
    <row r="11" spans="1:13" x14ac:dyDescent="0.3">
      <c r="A11" s="261" t="s">
        <v>68</v>
      </c>
      <c r="B11" s="261"/>
      <c r="C11" s="261"/>
      <c r="D11" s="261" t="s">
        <v>69</v>
      </c>
      <c r="E11" s="261"/>
      <c r="F11" s="261"/>
    </row>
    <row r="12" spans="1:13" x14ac:dyDescent="0.3">
      <c r="A12" s="260"/>
      <c r="B12" s="260"/>
      <c r="C12" s="260"/>
      <c r="D12" s="262" t="s">
        <v>63</v>
      </c>
      <c r="E12" s="265"/>
      <c r="F12" s="265"/>
    </row>
    <row r="13" spans="1:13" ht="33.75" customHeight="1" x14ac:dyDescent="0.3">
      <c r="A13" s="260"/>
      <c r="B13" s="260"/>
      <c r="C13" s="260"/>
      <c r="D13" s="262"/>
      <c r="E13" s="265"/>
      <c r="F13" s="265"/>
    </row>
    <row r="14" spans="1:13" x14ac:dyDescent="0.3">
      <c r="A14" s="260"/>
      <c r="B14" s="260"/>
      <c r="C14" s="260"/>
      <c r="D14" s="262" t="s">
        <v>60</v>
      </c>
      <c r="E14" s="265"/>
      <c r="F14" s="265"/>
    </row>
    <row r="15" spans="1:13" ht="31.95" customHeight="1" x14ac:dyDescent="0.3">
      <c r="A15" s="260"/>
      <c r="B15" s="260"/>
      <c r="C15" s="260"/>
      <c r="D15" s="262"/>
      <c r="E15" s="265"/>
      <c r="F15" s="265"/>
    </row>
    <row r="16" spans="1:13" x14ac:dyDescent="0.3">
      <c r="A16" s="260"/>
      <c r="B16" s="260"/>
      <c r="C16" s="260"/>
      <c r="D16" s="262" t="s">
        <v>64</v>
      </c>
      <c r="E16" s="265"/>
      <c r="F16" s="265"/>
    </row>
    <row r="17" spans="1:6" ht="44.7" customHeight="1" x14ac:dyDescent="0.3">
      <c r="A17" s="260"/>
      <c r="B17" s="260"/>
      <c r="C17" s="260"/>
      <c r="D17" s="262"/>
      <c r="E17" s="265"/>
      <c r="F17" s="265"/>
    </row>
    <row r="18" spans="1:6" x14ac:dyDescent="0.3">
      <c r="A18" s="260"/>
      <c r="B18" s="260"/>
      <c r="C18" s="260"/>
      <c r="D18" s="410" t="s">
        <v>61</v>
      </c>
      <c r="E18" s="265"/>
      <c r="F18" s="265"/>
    </row>
    <row r="19" spans="1:6" ht="63" customHeight="1" x14ac:dyDescent="0.3">
      <c r="A19" s="260"/>
      <c r="B19" s="260"/>
      <c r="C19" s="260"/>
      <c r="D19" s="411"/>
      <c r="E19" s="265"/>
      <c r="F19" s="265"/>
    </row>
    <row r="20" spans="1:6" x14ac:dyDescent="0.3">
      <c r="A20" s="260"/>
      <c r="B20" s="260"/>
      <c r="C20" s="260"/>
      <c r="D20" s="262" t="s">
        <v>62</v>
      </c>
      <c r="E20" s="265"/>
      <c r="F20" s="266"/>
    </row>
    <row r="21" spans="1:6" ht="43.2" customHeight="1" x14ac:dyDescent="0.3">
      <c r="A21" s="260"/>
      <c r="B21" s="260"/>
      <c r="C21" s="260"/>
      <c r="D21" s="262"/>
      <c r="E21" s="266"/>
      <c r="F21" s="266"/>
    </row>
  </sheetData>
  <mergeCells count="25">
    <mergeCell ref="H4:M4"/>
    <mergeCell ref="E5:F5"/>
    <mergeCell ref="C5:D5"/>
    <mergeCell ref="A5:B5"/>
    <mergeCell ref="D20:D21"/>
    <mergeCell ref="E12:F13"/>
    <mergeCell ref="E14:F15"/>
    <mergeCell ref="E16:F17"/>
    <mergeCell ref="E18:F19"/>
    <mergeCell ref="E20:F21"/>
    <mergeCell ref="D12:D13"/>
    <mergeCell ref="D14:D15"/>
    <mergeCell ref="D16:D17"/>
    <mergeCell ref="A1:F1"/>
    <mergeCell ref="A2:F2"/>
    <mergeCell ref="A3:F3"/>
    <mergeCell ref="A4:F4"/>
    <mergeCell ref="D18:D19"/>
    <mergeCell ref="A6:B9"/>
    <mergeCell ref="C6:D9"/>
    <mergeCell ref="E6:F9"/>
    <mergeCell ref="A11:C11"/>
    <mergeCell ref="D11:F11"/>
    <mergeCell ref="A10:F10"/>
    <mergeCell ref="A12:C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3"/>
  <sheetViews>
    <sheetView topLeftCell="A24" zoomScale="120" zoomScaleNormal="120" workbookViewId="0">
      <selection activeCell="D14" sqref="D14:D21"/>
    </sheetView>
  </sheetViews>
  <sheetFormatPr defaultRowHeight="14.4" x14ac:dyDescent="0.3"/>
  <cols>
    <col min="1" max="1" width="17.21875" style="1" customWidth="1"/>
    <col min="2" max="2" width="35" customWidth="1"/>
    <col min="3" max="3" width="14.5546875" style="1" customWidth="1"/>
    <col min="4" max="4" width="38.77734375" customWidth="1"/>
  </cols>
  <sheetData>
    <row r="1" spans="1:4" ht="15.6" x14ac:dyDescent="0.3">
      <c r="A1" s="275" t="s">
        <v>56</v>
      </c>
      <c r="B1" s="275"/>
      <c r="C1" s="275"/>
      <c r="D1" s="275"/>
    </row>
    <row r="2" spans="1:4" ht="15.6" x14ac:dyDescent="0.3">
      <c r="A2" s="275" t="s">
        <v>30</v>
      </c>
      <c r="B2" s="275"/>
      <c r="C2" s="275"/>
      <c r="D2" s="275"/>
    </row>
    <row r="3" spans="1:4" x14ac:dyDescent="0.3">
      <c r="A3" s="276"/>
      <c r="B3" s="276"/>
      <c r="C3" s="276"/>
      <c r="D3" s="276"/>
    </row>
    <row r="4" spans="1:4" x14ac:dyDescent="0.3">
      <c r="A4" s="282" t="s">
        <v>33</v>
      </c>
      <c r="B4" s="282"/>
      <c r="C4" s="280" t="s">
        <v>32</v>
      </c>
      <c r="D4" s="280"/>
    </row>
    <row r="5" spans="1:4" x14ac:dyDescent="0.3">
      <c r="A5" s="3" t="s">
        <v>34</v>
      </c>
      <c r="B5" s="52"/>
      <c r="C5" s="3" t="s">
        <v>34</v>
      </c>
      <c r="D5" s="2"/>
    </row>
    <row r="6" spans="1:4" x14ac:dyDescent="0.3">
      <c r="A6" s="27" t="s">
        <v>35</v>
      </c>
      <c r="B6" s="2"/>
      <c r="C6" s="27" t="s">
        <v>35</v>
      </c>
      <c r="D6" s="2"/>
    </row>
    <row r="7" spans="1:4" x14ac:dyDescent="0.3">
      <c r="A7" s="27" t="s">
        <v>36</v>
      </c>
      <c r="B7" s="2"/>
      <c r="C7" s="27" t="s">
        <v>36</v>
      </c>
      <c r="D7" s="2"/>
    </row>
    <row r="8" spans="1:4" x14ac:dyDescent="0.3">
      <c r="A8" s="27" t="s">
        <v>37</v>
      </c>
      <c r="B8" s="51"/>
      <c r="C8" s="27" t="s">
        <v>37</v>
      </c>
      <c r="D8" s="51"/>
    </row>
    <row r="9" spans="1:4" x14ac:dyDescent="0.3">
      <c r="A9" s="27" t="s">
        <v>38</v>
      </c>
      <c r="B9" s="2"/>
      <c r="C9" s="27" t="s">
        <v>38</v>
      </c>
      <c r="D9" s="2"/>
    </row>
    <row r="10" spans="1:4" x14ac:dyDescent="0.3">
      <c r="A10" s="27" t="s">
        <v>39</v>
      </c>
      <c r="B10" s="2"/>
      <c r="C10" s="27" t="s">
        <v>39</v>
      </c>
      <c r="D10" s="51"/>
    </row>
    <row r="11" spans="1:4" x14ac:dyDescent="0.3">
      <c r="A11" s="27" t="s">
        <v>40</v>
      </c>
      <c r="B11" s="2"/>
      <c r="C11" s="27" t="s">
        <v>40</v>
      </c>
      <c r="D11" s="2"/>
    </row>
    <row r="12" spans="1:4" x14ac:dyDescent="0.3">
      <c r="A12" s="4" t="s">
        <v>41</v>
      </c>
      <c r="B12" s="28"/>
      <c r="C12" s="4" t="s">
        <v>41</v>
      </c>
      <c r="D12" s="28"/>
    </row>
    <row r="13" spans="1:4" x14ac:dyDescent="0.3">
      <c r="A13" s="280" t="s">
        <v>43</v>
      </c>
      <c r="B13" s="281"/>
      <c r="C13" s="280" t="s">
        <v>42</v>
      </c>
      <c r="D13" s="281"/>
    </row>
    <row r="14" spans="1:4" x14ac:dyDescent="0.3">
      <c r="A14" s="3" t="s">
        <v>34</v>
      </c>
      <c r="B14" s="54"/>
      <c r="C14" s="3" t="s">
        <v>34</v>
      </c>
      <c r="D14" s="52"/>
    </row>
    <row r="15" spans="1:4" x14ac:dyDescent="0.3">
      <c r="A15" s="27" t="s">
        <v>35</v>
      </c>
      <c r="B15" s="53"/>
      <c r="C15" s="27" t="s">
        <v>35</v>
      </c>
      <c r="D15" s="51"/>
    </row>
    <row r="16" spans="1:4" x14ac:dyDescent="0.3">
      <c r="A16" s="27" t="s">
        <v>36</v>
      </c>
      <c r="B16" s="53"/>
      <c r="C16" s="27" t="s">
        <v>36</v>
      </c>
      <c r="D16" s="51"/>
    </row>
    <row r="17" spans="1:4" x14ac:dyDescent="0.3">
      <c r="A17" s="27" t="s">
        <v>37</v>
      </c>
      <c r="B17" s="53"/>
      <c r="C17" s="27" t="s">
        <v>37</v>
      </c>
      <c r="D17" s="51"/>
    </row>
    <row r="18" spans="1:4" x14ac:dyDescent="0.3">
      <c r="A18" s="27" t="s">
        <v>38</v>
      </c>
      <c r="B18" s="53"/>
      <c r="C18" s="27" t="s">
        <v>38</v>
      </c>
      <c r="D18" s="51"/>
    </row>
    <row r="19" spans="1:4" x14ac:dyDescent="0.3">
      <c r="A19" s="27" t="s">
        <v>39</v>
      </c>
      <c r="B19" s="53"/>
      <c r="C19" s="27" t="s">
        <v>39</v>
      </c>
      <c r="D19" s="51"/>
    </row>
    <row r="20" spans="1:4" x14ac:dyDescent="0.3">
      <c r="A20" s="27" t="s">
        <v>40</v>
      </c>
      <c r="B20" s="53"/>
      <c r="C20" s="27" t="s">
        <v>40</v>
      </c>
      <c r="D20" s="51"/>
    </row>
    <row r="21" spans="1:4" x14ac:dyDescent="0.3">
      <c r="A21" s="16" t="s">
        <v>41</v>
      </c>
      <c r="B21" s="55"/>
      <c r="C21" s="16" t="s">
        <v>41</v>
      </c>
      <c r="D21" s="55"/>
    </row>
    <row r="22" spans="1:4" s="8" customFormat="1" x14ac:dyDescent="0.3">
      <c r="A22" s="277"/>
      <c r="B22" s="278"/>
      <c r="C22" s="278"/>
      <c r="D22" s="279"/>
    </row>
    <row r="23" spans="1:4" x14ac:dyDescent="0.3">
      <c r="A23" s="39" t="s">
        <v>53</v>
      </c>
      <c r="B23" s="271" t="s">
        <v>22</v>
      </c>
      <c r="C23" s="271"/>
      <c r="D23" s="271"/>
    </row>
    <row r="24" spans="1:4" x14ac:dyDescent="0.3">
      <c r="A24" s="15" t="s">
        <v>25</v>
      </c>
      <c r="B24" s="273"/>
      <c r="C24" s="274"/>
      <c r="D24" s="274"/>
    </row>
    <row r="25" spans="1:4" x14ac:dyDescent="0.3">
      <c r="A25" s="15" t="s">
        <v>26</v>
      </c>
      <c r="B25" s="273"/>
      <c r="C25" s="274"/>
      <c r="D25" s="274"/>
    </row>
    <row r="26" spans="1:4" x14ac:dyDescent="0.3">
      <c r="A26" s="15" t="s">
        <v>27</v>
      </c>
      <c r="B26" s="273"/>
      <c r="C26" s="274"/>
      <c r="D26" s="274"/>
    </row>
    <row r="27" spans="1:4" x14ac:dyDescent="0.3">
      <c r="A27" s="15" t="s">
        <v>28</v>
      </c>
      <c r="B27" s="273"/>
      <c r="C27" s="274"/>
      <c r="D27" s="274"/>
    </row>
    <row r="28" spans="1:4" x14ac:dyDescent="0.3">
      <c r="A28" s="15" t="s">
        <v>29</v>
      </c>
      <c r="B28" s="273"/>
      <c r="C28" s="274"/>
      <c r="D28" s="274"/>
    </row>
    <row r="29" spans="1:4" x14ac:dyDescent="0.3">
      <c r="A29" s="29" t="s">
        <v>54</v>
      </c>
      <c r="B29" s="272" t="s">
        <v>24</v>
      </c>
      <c r="C29" s="272"/>
      <c r="D29" s="272"/>
    </row>
    <row r="30" spans="1:4" x14ac:dyDescent="0.3">
      <c r="A30" s="267"/>
      <c r="B30" s="283"/>
      <c r="C30" s="284"/>
      <c r="D30" s="285"/>
    </row>
    <row r="31" spans="1:4" x14ac:dyDescent="0.3">
      <c r="A31" s="268"/>
      <c r="B31" s="286"/>
      <c r="C31" s="287"/>
      <c r="D31" s="288"/>
    </row>
    <row r="32" spans="1:4" x14ac:dyDescent="0.3">
      <c r="A32" s="269"/>
      <c r="B32" s="289"/>
      <c r="C32" s="290"/>
      <c r="D32" s="291"/>
    </row>
    <row r="33" spans="1:4" x14ac:dyDescent="0.3">
      <c r="A33" s="270"/>
      <c r="B33" s="292"/>
      <c r="C33" s="293"/>
      <c r="D33" s="294"/>
    </row>
  </sheetData>
  <mergeCells count="19">
    <mergeCell ref="A1:D1"/>
    <mergeCell ref="A2:D2"/>
    <mergeCell ref="A3:D3"/>
    <mergeCell ref="A22:D22"/>
    <mergeCell ref="A13:B13"/>
    <mergeCell ref="C13:D13"/>
    <mergeCell ref="C4:D4"/>
    <mergeCell ref="A4:B4"/>
    <mergeCell ref="A30:A31"/>
    <mergeCell ref="A32:A33"/>
    <mergeCell ref="B23:D23"/>
    <mergeCell ref="B29:D29"/>
    <mergeCell ref="B28:D28"/>
    <mergeCell ref="B27:D27"/>
    <mergeCell ref="B26:D26"/>
    <mergeCell ref="B25:D25"/>
    <mergeCell ref="B24:D24"/>
    <mergeCell ref="B30:D31"/>
    <mergeCell ref="B32:D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"/>
  <sheetViews>
    <sheetView workbookViewId="0">
      <selection activeCell="A26" sqref="A26"/>
    </sheetView>
  </sheetViews>
  <sheetFormatPr defaultRowHeight="14.4" x14ac:dyDescent="0.3"/>
  <cols>
    <col min="1" max="1" width="18.88671875" bestFit="1" customWidth="1"/>
    <col min="2" max="2" width="20.109375" bestFit="1" customWidth="1"/>
    <col min="3" max="3" width="19.77734375" bestFit="1" customWidth="1"/>
    <col min="4" max="4" width="31" style="8" customWidth="1"/>
    <col min="5" max="5" width="19.44140625" bestFit="1" customWidth="1"/>
    <col min="6" max="6" width="19.44140625" style="8" customWidth="1"/>
    <col min="7" max="7" width="38" customWidth="1"/>
  </cols>
  <sheetData>
    <row r="1" spans="1:7" ht="15.6" x14ac:dyDescent="0.3">
      <c r="A1" s="295" t="s">
        <v>56</v>
      </c>
      <c r="B1" s="295"/>
      <c r="C1" s="295"/>
      <c r="D1" s="295"/>
      <c r="E1" s="295"/>
      <c r="F1" s="295"/>
      <c r="G1" s="295"/>
    </row>
    <row r="2" spans="1:7" s="8" customFormat="1" ht="15.6" x14ac:dyDescent="0.3">
      <c r="A2" s="295" t="s">
        <v>30</v>
      </c>
      <c r="B2" s="295"/>
      <c r="C2" s="295"/>
      <c r="D2" s="295"/>
      <c r="E2" s="295"/>
      <c r="F2" s="295"/>
      <c r="G2" s="295"/>
    </row>
    <row r="3" spans="1:7" ht="15" thickBot="1" x14ac:dyDescent="0.35">
      <c r="A3" s="296"/>
      <c r="B3" s="296"/>
      <c r="C3" s="297"/>
      <c r="D3" s="297"/>
      <c r="E3" s="297"/>
      <c r="F3" s="297"/>
      <c r="G3" s="297"/>
    </row>
    <row r="4" spans="1:7" x14ac:dyDescent="0.3">
      <c r="A4" s="40" t="s">
        <v>44</v>
      </c>
      <c r="B4" s="40" t="s">
        <v>51</v>
      </c>
      <c r="C4" s="41" t="s">
        <v>52</v>
      </c>
      <c r="D4" s="42" t="s">
        <v>50</v>
      </c>
      <c r="E4" s="42" t="s">
        <v>45</v>
      </c>
      <c r="F4" s="42" t="s">
        <v>48</v>
      </c>
      <c r="G4" s="42" t="s">
        <v>49</v>
      </c>
    </row>
    <row r="5" spans="1:7" x14ac:dyDescent="0.3">
      <c r="A5" s="17">
        <v>1</v>
      </c>
      <c r="B5" s="18"/>
      <c r="C5" s="7"/>
      <c r="D5" s="7"/>
      <c r="E5" s="7"/>
      <c r="F5" s="7"/>
      <c r="G5" s="7"/>
    </row>
    <row r="6" spans="1:7" x14ac:dyDescent="0.3">
      <c r="A6" s="9">
        <v>2</v>
      </c>
      <c r="B6" s="11"/>
      <c r="C6" s="7"/>
      <c r="D6" s="7"/>
      <c r="E6" s="7"/>
      <c r="F6" s="7"/>
      <c r="G6" s="7"/>
    </row>
    <row r="7" spans="1:7" x14ac:dyDescent="0.3">
      <c r="A7" s="9">
        <v>3</v>
      </c>
      <c r="B7" s="11"/>
      <c r="C7" s="7"/>
      <c r="D7" s="7"/>
      <c r="E7" s="7"/>
      <c r="F7" s="7"/>
      <c r="G7" s="7"/>
    </row>
    <row r="8" spans="1:7" x14ac:dyDescent="0.3">
      <c r="A8" s="9">
        <v>4</v>
      </c>
      <c r="B8" s="11"/>
      <c r="C8" s="7"/>
      <c r="D8" s="7"/>
      <c r="E8" s="7"/>
      <c r="F8" s="7"/>
      <c r="G8" s="7"/>
    </row>
    <row r="9" spans="1:7" x14ac:dyDescent="0.3">
      <c r="A9" s="9">
        <v>5</v>
      </c>
      <c r="B9" s="11"/>
      <c r="C9" s="7"/>
      <c r="D9" s="7"/>
      <c r="E9" s="7"/>
      <c r="F9" s="7"/>
      <c r="G9" s="7"/>
    </row>
    <row r="10" spans="1:7" x14ac:dyDescent="0.3">
      <c r="A10" s="9">
        <v>6</v>
      </c>
      <c r="B10" s="11"/>
      <c r="C10" s="7"/>
      <c r="D10" s="7"/>
      <c r="E10" s="7"/>
      <c r="F10" s="7"/>
      <c r="G10" s="7"/>
    </row>
    <row r="11" spans="1:7" x14ac:dyDescent="0.3">
      <c r="A11" s="9">
        <v>7</v>
      </c>
      <c r="B11" s="11"/>
      <c r="C11" s="7"/>
      <c r="D11" s="7"/>
      <c r="E11" s="7"/>
      <c r="F11" s="7"/>
      <c r="G11" s="7"/>
    </row>
    <row r="12" spans="1:7" x14ac:dyDescent="0.3">
      <c r="A12" s="9">
        <v>8</v>
      </c>
      <c r="B12" s="11"/>
      <c r="C12" s="7"/>
      <c r="D12" s="7"/>
      <c r="E12" s="7"/>
      <c r="F12" s="7"/>
      <c r="G12" s="7"/>
    </row>
    <row r="13" spans="1:7" x14ac:dyDescent="0.3">
      <c r="A13" s="9">
        <v>9</v>
      </c>
      <c r="B13" s="11"/>
      <c r="C13" s="7"/>
      <c r="D13" s="7"/>
      <c r="E13" s="7"/>
      <c r="F13" s="7"/>
      <c r="G13" s="7"/>
    </row>
    <row r="14" spans="1:7" x14ac:dyDescent="0.3">
      <c r="A14" s="9">
        <v>10</v>
      </c>
      <c r="B14" s="11"/>
      <c r="C14" s="7"/>
      <c r="D14" s="7"/>
      <c r="E14" s="7"/>
      <c r="F14" s="7"/>
      <c r="G14" s="7"/>
    </row>
    <row r="15" spans="1:7" s="8" customFormat="1" x14ac:dyDescent="0.3">
      <c r="A15" s="9">
        <v>11</v>
      </c>
      <c r="B15" s="11"/>
      <c r="C15" s="7"/>
      <c r="D15" s="7"/>
      <c r="E15" s="7"/>
      <c r="F15" s="7"/>
      <c r="G15" s="7"/>
    </row>
    <row r="16" spans="1:7" s="8" customFormat="1" x14ac:dyDescent="0.3">
      <c r="A16" s="9">
        <v>12</v>
      </c>
      <c r="B16" s="11"/>
      <c r="C16" s="7"/>
      <c r="D16" s="7"/>
      <c r="E16" s="7"/>
      <c r="F16" s="7"/>
      <c r="G16" s="7"/>
    </row>
    <row r="17" spans="1:7" x14ac:dyDescent="0.3">
      <c r="A17" s="9">
        <v>13</v>
      </c>
      <c r="B17" s="11"/>
      <c r="C17" s="7"/>
      <c r="D17" s="7"/>
      <c r="E17" s="7"/>
      <c r="F17" s="7"/>
      <c r="G17" s="7"/>
    </row>
    <row r="18" spans="1:7" s="8" customFormat="1" x14ac:dyDescent="0.3">
      <c r="A18" s="9">
        <v>14</v>
      </c>
      <c r="B18" s="11"/>
      <c r="C18" s="7"/>
      <c r="D18" s="7"/>
      <c r="E18" s="7"/>
      <c r="F18" s="7"/>
      <c r="G18" s="7"/>
    </row>
    <row r="19" spans="1:7" s="8" customFormat="1" x14ac:dyDescent="0.3">
      <c r="A19" s="9">
        <v>15</v>
      </c>
      <c r="B19" s="11"/>
      <c r="C19" s="7"/>
      <c r="D19" s="7"/>
      <c r="E19" s="7"/>
      <c r="F19" s="7"/>
      <c r="G19" s="7"/>
    </row>
    <row r="20" spans="1:7" x14ac:dyDescent="0.3">
      <c r="A20" s="14" t="s">
        <v>46</v>
      </c>
      <c r="B20" s="12"/>
      <c r="C20" s="6" t="e">
        <f>AVERAGE(C5:C19)</f>
        <v>#DIV/0!</v>
      </c>
      <c r="D20" s="6"/>
      <c r="E20" s="6"/>
      <c r="F20" s="6" t="e">
        <f>AVERAGE(F5:F19)</f>
        <v>#DIV/0!</v>
      </c>
      <c r="G20" s="6"/>
    </row>
    <row r="21" spans="1:7" ht="15" thickBot="1" x14ac:dyDescent="0.35">
      <c r="A21" s="10" t="s">
        <v>47</v>
      </c>
      <c r="B21" s="13"/>
      <c r="C21" s="5" t="e">
        <f>LARGE(C5:C19, 1)</f>
        <v>#NUM!</v>
      </c>
      <c r="D21" s="5"/>
      <c r="E21" s="5"/>
      <c r="F21" s="5" t="e">
        <f>LARGE(F5:F19, 1)</f>
        <v>#NUM!</v>
      </c>
      <c r="G21" s="5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6B64B-E08A-4FF6-97B2-22E01A90157E}">
  <dimension ref="A2:BD33"/>
  <sheetViews>
    <sheetView topLeftCell="F1" zoomScale="80" zoomScaleNormal="80" workbookViewId="0">
      <selection activeCell="G3" sqref="G3:H5"/>
    </sheetView>
  </sheetViews>
  <sheetFormatPr defaultColWidth="6.21875" defaultRowHeight="14.4" x14ac:dyDescent="0.3"/>
  <cols>
    <col min="1" max="16384" width="6.21875" style="8"/>
  </cols>
  <sheetData>
    <row r="2" spans="1:56" ht="17.399999999999999" x14ac:dyDescent="0.3">
      <c r="A2" s="371" t="s">
        <v>70</v>
      </c>
      <c r="B2" s="372"/>
      <c r="C2" s="372"/>
      <c r="D2" s="373"/>
      <c r="E2" s="374" t="s">
        <v>71</v>
      </c>
      <c r="F2" s="375"/>
      <c r="G2" s="375"/>
      <c r="H2" s="376"/>
      <c r="I2" s="377" t="s">
        <v>72</v>
      </c>
      <c r="J2" s="377"/>
      <c r="K2" s="377"/>
      <c r="L2" s="377"/>
      <c r="M2" s="378" t="s">
        <v>73</v>
      </c>
      <c r="N2" s="378"/>
      <c r="O2" s="378"/>
      <c r="P2" s="378"/>
      <c r="Q2" s="379" t="s">
        <v>74</v>
      </c>
      <c r="R2" s="379"/>
      <c r="S2" s="379"/>
      <c r="T2" s="379"/>
      <c r="U2" s="380" t="s">
        <v>75</v>
      </c>
      <c r="V2" s="380"/>
      <c r="W2" s="380"/>
      <c r="X2" s="380"/>
      <c r="Y2" s="365" t="s">
        <v>76</v>
      </c>
      <c r="Z2" s="365"/>
      <c r="AA2" s="365"/>
      <c r="AB2" s="365"/>
      <c r="AC2" s="366" t="s">
        <v>77</v>
      </c>
      <c r="AD2" s="366"/>
      <c r="AE2" s="366"/>
      <c r="AF2" s="366"/>
      <c r="AG2" s="367" t="s">
        <v>78</v>
      </c>
      <c r="AH2" s="367"/>
      <c r="AI2" s="367"/>
      <c r="AJ2" s="367"/>
      <c r="AK2" s="368" t="s">
        <v>79</v>
      </c>
      <c r="AL2" s="368"/>
      <c r="AM2" s="368"/>
      <c r="AN2" s="368"/>
      <c r="AO2" s="369" t="s">
        <v>80</v>
      </c>
      <c r="AP2" s="369"/>
      <c r="AQ2" s="369"/>
      <c r="AR2" s="369"/>
      <c r="AS2" s="370" t="s">
        <v>81</v>
      </c>
      <c r="AT2" s="370"/>
      <c r="AU2" s="370"/>
      <c r="AV2" s="370"/>
      <c r="AW2" s="358" t="s">
        <v>70</v>
      </c>
      <c r="AX2" s="358"/>
      <c r="AY2" s="358"/>
      <c r="AZ2" s="358"/>
      <c r="BA2" s="359" t="s">
        <v>71</v>
      </c>
      <c r="BB2" s="359"/>
      <c r="BC2" s="359"/>
      <c r="BD2" s="359"/>
    </row>
    <row r="3" spans="1:56" x14ac:dyDescent="0.3">
      <c r="A3" s="59">
        <v>1</v>
      </c>
      <c r="B3" s="60" t="s">
        <v>82</v>
      </c>
      <c r="C3" s="314"/>
      <c r="D3" s="315" t="s">
        <v>83</v>
      </c>
      <c r="E3" s="61">
        <v>1</v>
      </c>
      <c r="F3" s="62" t="s">
        <v>84</v>
      </c>
      <c r="G3" s="344" t="s">
        <v>85</v>
      </c>
      <c r="H3" s="360"/>
      <c r="I3" s="63">
        <v>1</v>
      </c>
      <c r="J3" s="64" t="s">
        <v>86</v>
      </c>
      <c r="K3" s="328"/>
      <c r="L3" s="329" t="s">
        <v>83</v>
      </c>
      <c r="M3" s="65">
        <v>1</v>
      </c>
      <c r="N3" s="62" t="s">
        <v>87</v>
      </c>
      <c r="O3" s="66"/>
      <c r="P3" s="67">
        <v>40</v>
      </c>
      <c r="Q3" s="61">
        <v>1</v>
      </c>
      <c r="R3" s="62" t="s">
        <v>88</v>
      </c>
      <c r="S3" s="298"/>
      <c r="T3" s="299" t="s">
        <v>83</v>
      </c>
      <c r="U3" s="68">
        <v>1</v>
      </c>
      <c r="V3" s="69" t="s">
        <v>86</v>
      </c>
      <c r="W3" s="336" t="s">
        <v>89</v>
      </c>
      <c r="X3" s="317"/>
      <c r="Y3" s="70">
        <v>1</v>
      </c>
      <c r="Z3" s="71" t="s">
        <v>90</v>
      </c>
      <c r="AA3" s="322" t="s">
        <v>91</v>
      </c>
      <c r="AB3" s="323"/>
      <c r="AC3" s="65">
        <v>1</v>
      </c>
      <c r="AD3" s="62" t="s">
        <v>92</v>
      </c>
      <c r="AE3" s="298"/>
      <c r="AF3" s="299" t="s">
        <v>83</v>
      </c>
      <c r="AG3" s="65">
        <v>1</v>
      </c>
      <c r="AH3" s="62" t="s">
        <v>92</v>
      </c>
      <c r="AI3" s="298"/>
      <c r="AJ3" s="299" t="s">
        <v>83</v>
      </c>
      <c r="AK3" s="72">
        <v>1</v>
      </c>
      <c r="AL3" s="62" t="s">
        <v>87</v>
      </c>
      <c r="AM3" s="66"/>
      <c r="AN3" s="67">
        <v>14</v>
      </c>
      <c r="AO3" s="72">
        <v>1</v>
      </c>
      <c r="AP3" s="62" t="s">
        <v>84</v>
      </c>
      <c r="AQ3" s="298"/>
      <c r="AR3" s="299"/>
      <c r="AS3" s="73">
        <v>1</v>
      </c>
      <c r="AT3" s="74" t="s">
        <v>86</v>
      </c>
      <c r="AU3" s="304"/>
      <c r="AV3" s="305" t="s">
        <v>83</v>
      </c>
      <c r="AW3" s="72">
        <v>1</v>
      </c>
      <c r="AX3" s="62" t="s">
        <v>87</v>
      </c>
      <c r="AY3" s="66"/>
      <c r="AZ3" s="67">
        <v>27</v>
      </c>
      <c r="BA3" s="72">
        <v>1</v>
      </c>
      <c r="BB3" s="62" t="s">
        <v>88</v>
      </c>
      <c r="BC3" s="298"/>
      <c r="BD3" s="299" t="s">
        <v>83</v>
      </c>
    </row>
    <row r="4" spans="1:56" x14ac:dyDescent="0.3">
      <c r="A4" s="72">
        <v>2</v>
      </c>
      <c r="B4" s="62" t="s">
        <v>87</v>
      </c>
      <c r="C4" s="75"/>
      <c r="D4" s="67">
        <v>27</v>
      </c>
      <c r="E4" s="65">
        <v>2</v>
      </c>
      <c r="F4" s="62" t="s">
        <v>88</v>
      </c>
      <c r="G4" s="361"/>
      <c r="H4" s="362"/>
      <c r="I4" s="76">
        <v>2</v>
      </c>
      <c r="J4" s="64" t="s">
        <v>82</v>
      </c>
      <c r="K4" s="328"/>
      <c r="L4" s="329" t="s">
        <v>83</v>
      </c>
      <c r="M4" s="65">
        <v>2</v>
      </c>
      <c r="N4" s="62" t="s">
        <v>90</v>
      </c>
      <c r="O4" s="298"/>
      <c r="P4" s="299"/>
      <c r="Q4" s="61">
        <v>2</v>
      </c>
      <c r="R4" s="62" t="s">
        <v>92</v>
      </c>
      <c r="S4" s="298"/>
      <c r="T4" s="299" t="s">
        <v>83</v>
      </c>
      <c r="U4" s="68">
        <v>2</v>
      </c>
      <c r="V4" s="69" t="s">
        <v>82</v>
      </c>
      <c r="W4" s="318"/>
      <c r="X4" s="319"/>
      <c r="Y4" s="72">
        <v>2</v>
      </c>
      <c r="Z4" s="62" t="s">
        <v>84</v>
      </c>
      <c r="AA4" s="298" t="s">
        <v>83</v>
      </c>
      <c r="AB4" s="299"/>
      <c r="AC4" s="77">
        <v>2</v>
      </c>
      <c r="AD4" s="78" t="s">
        <v>86</v>
      </c>
      <c r="AE4" s="330"/>
      <c r="AF4" s="331" t="s">
        <v>83</v>
      </c>
      <c r="AG4" s="79">
        <v>2</v>
      </c>
      <c r="AH4" s="80" t="s">
        <v>86</v>
      </c>
      <c r="AI4" s="306"/>
      <c r="AJ4" s="307" t="s">
        <v>83</v>
      </c>
      <c r="AK4" s="72">
        <v>2</v>
      </c>
      <c r="AL4" s="62" t="s">
        <v>90</v>
      </c>
      <c r="AM4" s="298"/>
      <c r="AN4" s="299"/>
      <c r="AO4" s="72">
        <v>2</v>
      </c>
      <c r="AP4" s="62" t="s">
        <v>88</v>
      </c>
      <c r="AQ4" s="298"/>
      <c r="AR4" s="299" t="s">
        <v>83</v>
      </c>
      <c r="AS4" s="73">
        <v>2</v>
      </c>
      <c r="AT4" s="74" t="s">
        <v>82</v>
      </c>
      <c r="AU4" s="304"/>
      <c r="AV4" s="305" t="s">
        <v>83</v>
      </c>
      <c r="AW4" s="72">
        <v>2</v>
      </c>
      <c r="AX4" s="62" t="s">
        <v>90</v>
      </c>
      <c r="AY4" s="298"/>
      <c r="AZ4" s="299" t="s">
        <v>83</v>
      </c>
      <c r="BA4" s="72">
        <v>2</v>
      </c>
      <c r="BB4" s="62" t="s">
        <v>92</v>
      </c>
      <c r="BC4" s="298"/>
      <c r="BD4" s="299" t="s">
        <v>83</v>
      </c>
    </row>
    <row r="5" spans="1:56" x14ac:dyDescent="0.3">
      <c r="A5" s="65">
        <v>3</v>
      </c>
      <c r="B5" s="62" t="s">
        <v>90</v>
      </c>
      <c r="C5" s="81"/>
      <c r="D5" s="82" t="s">
        <v>83</v>
      </c>
      <c r="E5" s="65">
        <v>3</v>
      </c>
      <c r="F5" s="62" t="s">
        <v>92</v>
      </c>
      <c r="G5" s="363"/>
      <c r="H5" s="364"/>
      <c r="I5" s="65">
        <v>3</v>
      </c>
      <c r="J5" s="62" t="s">
        <v>87</v>
      </c>
      <c r="K5" s="66"/>
      <c r="L5" s="67">
        <v>36</v>
      </c>
      <c r="M5" s="65">
        <v>3</v>
      </c>
      <c r="N5" s="62" t="s">
        <v>84</v>
      </c>
      <c r="O5" s="298"/>
      <c r="P5" s="299"/>
      <c r="Q5" s="83">
        <v>3</v>
      </c>
      <c r="R5" s="84" t="s">
        <v>86</v>
      </c>
      <c r="S5" s="326"/>
      <c r="T5" s="327" t="s">
        <v>83</v>
      </c>
      <c r="U5" s="72">
        <v>3</v>
      </c>
      <c r="V5" s="62" t="s">
        <v>87</v>
      </c>
      <c r="W5" s="66"/>
      <c r="X5" s="67">
        <v>49</v>
      </c>
      <c r="Y5" s="72">
        <v>3</v>
      </c>
      <c r="Z5" s="62" t="s">
        <v>88</v>
      </c>
      <c r="AA5" s="298"/>
      <c r="AB5" s="299" t="s">
        <v>83</v>
      </c>
      <c r="AC5" s="77">
        <v>3</v>
      </c>
      <c r="AD5" s="78" t="s">
        <v>82</v>
      </c>
      <c r="AE5" s="330"/>
      <c r="AF5" s="331" t="s">
        <v>83</v>
      </c>
      <c r="AG5" s="79">
        <v>3</v>
      </c>
      <c r="AH5" s="80" t="s">
        <v>82</v>
      </c>
      <c r="AI5" s="306"/>
      <c r="AJ5" s="307" t="s">
        <v>83</v>
      </c>
      <c r="AK5" s="72">
        <v>3</v>
      </c>
      <c r="AL5" s="62" t="s">
        <v>84</v>
      </c>
      <c r="AM5" s="298"/>
      <c r="AN5" s="299" t="s">
        <v>83</v>
      </c>
      <c r="AO5" s="72">
        <v>3</v>
      </c>
      <c r="AP5" s="62" t="s">
        <v>92</v>
      </c>
      <c r="AQ5" s="298"/>
      <c r="AR5" s="299" t="s">
        <v>83</v>
      </c>
      <c r="AS5" s="72">
        <v>3</v>
      </c>
      <c r="AT5" s="62" t="s">
        <v>87</v>
      </c>
      <c r="AU5" s="66"/>
      <c r="AV5" s="67">
        <v>23</v>
      </c>
      <c r="AW5" s="72">
        <v>3</v>
      </c>
      <c r="AX5" s="62" t="s">
        <v>84</v>
      </c>
      <c r="AY5" s="298"/>
      <c r="AZ5" s="299" t="s">
        <v>83</v>
      </c>
      <c r="BA5" s="85">
        <v>3</v>
      </c>
      <c r="BB5" s="86" t="s">
        <v>86</v>
      </c>
      <c r="BC5" s="302"/>
      <c r="BD5" s="303" t="s">
        <v>83</v>
      </c>
    </row>
    <row r="6" spans="1:56" x14ac:dyDescent="0.3">
      <c r="A6" s="65">
        <v>4</v>
      </c>
      <c r="B6" s="62" t="s">
        <v>84</v>
      </c>
      <c r="C6" s="87"/>
      <c r="D6" s="82" t="s">
        <v>83</v>
      </c>
      <c r="E6" s="85">
        <v>4</v>
      </c>
      <c r="F6" s="86" t="s">
        <v>86</v>
      </c>
      <c r="G6" s="302"/>
      <c r="H6" s="303" t="s">
        <v>83</v>
      </c>
      <c r="I6" s="65">
        <v>4</v>
      </c>
      <c r="J6" s="62" t="s">
        <v>90</v>
      </c>
      <c r="K6" s="298"/>
      <c r="L6" s="299" t="s">
        <v>83</v>
      </c>
      <c r="M6" s="61">
        <v>4</v>
      </c>
      <c r="N6" s="62" t="s">
        <v>88</v>
      </c>
      <c r="O6" s="298"/>
      <c r="P6" s="299" t="s">
        <v>83</v>
      </c>
      <c r="Q6" s="83">
        <v>4</v>
      </c>
      <c r="R6" s="84" t="s">
        <v>82</v>
      </c>
      <c r="S6" s="326"/>
      <c r="T6" s="327" t="s">
        <v>83</v>
      </c>
      <c r="U6" s="65">
        <v>4</v>
      </c>
      <c r="V6" s="62" t="s">
        <v>90</v>
      </c>
      <c r="W6" s="298"/>
      <c r="X6" s="299" t="s">
        <v>83</v>
      </c>
      <c r="Y6" s="72">
        <v>4</v>
      </c>
      <c r="Z6" s="62" t="s">
        <v>92</v>
      </c>
      <c r="AA6" s="298"/>
      <c r="AB6" s="299" t="s">
        <v>83</v>
      </c>
      <c r="AC6" s="72">
        <v>4</v>
      </c>
      <c r="AD6" s="62" t="s">
        <v>87</v>
      </c>
      <c r="AE6" s="66"/>
      <c r="AF6" s="67">
        <v>6</v>
      </c>
      <c r="AG6" s="72">
        <v>4</v>
      </c>
      <c r="AH6" s="62" t="s">
        <v>87</v>
      </c>
      <c r="AI6" s="66"/>
      <c r="AJ6" s="67">
        <v>10</v>
      </c>
      <c r="AK6" s="72">
        <v>4</v>
      </c>
      <c r="AL6" s="62" t="s">
        <v>88</v>
      </c>
      <c r="AM6" s="298"/>
      <c r="AN6" s="299" t="s">
        <v>83</v>
      </c>
      <c r="AO6" s="88">
        <v>4</v>
      </c>
      <c r="AP6" s="89" t="s">
        <v>86</v>
      </c>
      <c r="AQ6" s="324"/>
      <c r="AR6" s="325" t="s">
        <v>83</v>
      </c>
      <c r="AS6" s="72">
        <v>4</v>
      </c>
      <c r="AT6" s="62" t="s">
        <v>90</v>
      </c>
      <c r="AU6" s="298"/>
      <c r="AV6" s="299" t="s">
        <v>83</v>
      </c>
      <c r="AW6" s="72">
        <v>4</v>
      </c>
      <c r="AX6" s="62" t="s">
        <v>88</v>
      </c>
      <c r="AY6" s="298"/>
      <c r="AZ6" s="299" t="s">
        <v>83</v>
      </c>
      <c r="BA6" s="85">
        <v>4</v>
      </c>
      <c r="BB6" s="86" t="s">
        <v>82</v>
      </c>
      <c r="BC6" s="302"/>
      <c r="BD6" s="303" t="s">
        <v>83</v>
      </c>
    </row>
    <row r="7" spans="1:56" x14ac:dyDescent="0.3">
      <c r="A7" s="65">
        <v>5</v>
      </c>
      <c r="B7" s="62" t="s">
        <v>88</v>
      </c>
      <c r="C7" s="81"/>
      <c r="D7" s="82" t="s">
        <v>83</v>
      </c>
      <c r="E7" s="85">
        <v>5</v>
      </c>
      <c r="F7" s="86" t="s">
        <v>82</v>
      </c>
      <c r="G7" s="302"/>
      <c r="H7" s="303" t="s">
        <v>83</v>
      </c>
      <c r="I7" s="65">
        <v>5</v>
      </c>
      <c r="J7" s="62" t="s">
        <v>84</v>
      </c>
      <c r="K7" s="298"/>
      <c r="L7" s="299" t="s">
        <v>83</v>
      </c>
      <c r="M7" s="61">
        <v>5</v>
      </c>
      <c r="N7" s="62" t="s">
        <v>92</v>
      </c>
      <c r="O7" s="336" t="s">
        <v>93</v>
      </c>
      <c r="P7" s="317"/>
      <c r="Q7" s="72">
        <v>5</v>
      </c>
      <c r="R7" s="62" t="s">
        <v>87</v>
      </c>
      <c r="S7" s="66"/>
      <c r="T7" s="67">
        <v>45</v>
      </c>
      <c r="U7" s="65">
        <v>5</v>
      </c>
      <c r="V7" s="62" t="s">
        <v>84</v>
      </c>
      <c r="W7" s="298"/>
      <c r="X7" s="299" t="s">
        <v>83</v>
      </c>
      <c r="Y7" s="70">
        <v>5</v>
      </c>
      <c r="Z7" s="71" t="s">
        <v>86</v>
      </c>
      <c r="AA7" s="322"/>
      <c r="AB7" s="323" t="s">
        <v>83</v>
      </c>
      <c r="AC7" s="72">
        <v>5</v>
      </c>
      <c r="AD7" s="62" t="s">
        <v>90</v>
      </c>
      <c r="AE7" s="298"/>
      <c r="AF7" s="299" t="s">
        <v>83</v>
      </c>
      <c r="AG7" s="72">
        <v>5</v>
      </c>
      <c r="AH7" s="62" t="s">
        <v>90</v>
      </c>
      <c r="AI7" s="298"/>
      <c r="AJ7" s="299" t="s">
        <v>83</v>
      </c>
      <c r="AK7" s="72">
        <v>5</v>
      </c>
      <c r="AL7" s="62" t="s">
        <v>92</v>
      </c>
      <c r="AM7" s="298"/>
      <c r="AN7" s="299" t="s">
        <v>83</v>
      </c>
      <c r="AO7" s="88">
        <v>5</v>
      </c>
      <c r="AP7" s="89" t="s">
        <v>82</v>
      </c>
      <c r="AQ7" s="324"/>
      <c r="AR7" s="325" t="s">
        <v>83</v>
      </c>
      <c r="AS7" s="72">
        <v>5</v>
      </c>
      <c r="AT7" s="62" t="s">
        <v>84</v>
      </c>
      <c r="AU7" s="298"/>
      <c r="AV7" s="299" t="s">
        <v>83</v>
      </c>
      <c r="AW7" s="72">
        <v>5</v>
      </c>
      <c r="AX7" s="62" t="s">
        <v>92</v>
      </c>
      <c r="AY7" s="298"/>
      <c r="AZ7" s="299" t="s">
        <v>83</v>
      </c>
      <c r="BA7" s="72">
        <v>5</v>
      </c>
      <c r="BB7" s="62" t="s">
        <v>87</v>
      </c>
      <c r="BC7" s="66"/>
      <c r="BD7" s="67">
        <v>32</v>
      </c>
    </row>
    <row r="8" spans="1:56" x14ac:dyDescent="0.3">
      <c r="A8" s="65">
        <v>6</v>
      </c>
      <c r="B8" s="62" t="s">
        <v>92</v>
      </c>
      <c r="C8" s="81"/>
      <c r="D8" s="82" t="s">
        <v>83</v>
      </c>
      <c r="E8" s="72">
        <v>6</v>
      </c>
      <c r="F8" s="62" t="s">
        <v>87</v>
      </c>
      <c r="G8" s="352" t="s">
        <v>94</v>
      </c>
      <c r="H8" s="353"/>
      <c r="I8" s="65">
        <v>6</v>
      </c>
      <c r="J8" s="62" t="s">
        <v>88</v>
      </c>
      <c r="K8" s="298"/>
      <c r="L8" s="299" t="s">
        <v>83</v>
      </c>
      <c r="M8" s="90">
        <v>6</v>
      </c>
      <c r="N8" s="91" t="s">
        <v>86</v>
      </c>
      <c r="O8" s="337"/>
      <c r="P8" s="338"/>
      <c r="Q8" s="65">
        <v>6</v>
      </c>
      <c r="R8" s="62" t="s">
        <v>90</v>
      </c>
      <c r="S8" s="298"/>
      <c r="T8" s="299" t="s">
        <v>83</v>
      </c>
      <c r="U8" s="65">
        <v>6</v>
      </c>
      <c r="V8" s="62" t="s">
        <v>88</v>
      </c>
      <c r="W8" s="298"/>
      <c r="X8" s="299" t="s">
        <v>83</v>
      </c>
      <c r="Y8" s="70">
        <v>6</v>
      </c>
      <c r="Z8" s="71" t="s">
        <v>82</v>
      </c>
      <c r="AA8" s="322"/>
      <c r="AB8" s="323" t="s">
        <v>83</v>
      </c>
      <c r="AC8" s="72">
        <v>6</v>
      </c>
      <c r="AD8" s="62" t="s">
        <v>84</v>
      </c>
      <c r="AE8" s="298"/>
      <c r="AF8" s="299" t="s">
        <v>83</v>
      </c>
      <c r="AG8" s="72">
        <v>6</v>
      </c>
      <c r="AH8" s="62" t="s">
        <v>84</v>
      </c>
      <c r="AI8" s="298"/>
      <c r="AJ8" s="299" t="s">
        <v>83</v>
      </c>
      <c r="AK8" s="92">
        <v>6</v>
      </c>
      <c r="AL8" s="93" t="s">
        <v>86</v>
      </c>
      <c r="AM8" s="320"/>
      <c r="AN8" s="321" t="s">
        <v>83</v>
      </c>
      <c r="AO8" s="88">
        <v>6</v>
      </c>
      <c r="AP8" s="89" t="s">
        <v>87</v>
      </c>
      <c r="AQ8" s="324" t="s">
        <v>95</v>
      </c>
      <c r="AR8" s="325"/>
      <c r="AS8" s="72">
        <v>6</v>
      </c>
      <c r="AT8" s="62" t="s">
        <v>88</v>
      </c>
      <c r="AU8" s="298"/>
      <c r="AV8" s="299" t="s">
        <v>83</v>
      </c>
      <c r="AW8" s="59">
        <v>6</v>
      </c>
      <c r="AX8" s="60" t="s">
        <v>86</v>
      </c>
      <c r="AY8" s="314"/>
      <c r="AZ8" s="315" t="s">
        <v>83</v>
      </c>
      <c r="BA8" s="72">
        <v>6</v>
      </c>
      <c r="BB8" s="62" t="s">
        <v>90</v>
      </c>
      <c r="BC8" s="298"/>
      <c r="BD8" s="299" t="s">
        <v>83</v>
      </c>
    </row>
    <row r="9" spans="1:56" x14ac:dyDescent="0.3">
      <c r="A9" s="59">
        <v>7</v>
      </c>
      <c r="B9" s="60" t="s">
        <v>86</v>
      </c>
      <c r="C9" s="314"/>
      <c r="D9" s="315" t="s">
        <v>83</v>
      </c>
      <c r="E9" s="65">
        <v>7</v>
      </c>
      <c r="F9" s="62" t="s">
        <v>90</v>
      </c>
      <c r="G9" s="354"/>
      <c r="H9" s="355"/>
      <c r="I9" s="65">
        <v>7</v>
      </c>
      <c r="J9" s="62" t="s">
        <v>92</v>
      </c>
      <c r="K9" s="336" t="s">
        <v>96</v>
      </c>
      <c r="L9" s="317"/>
      <c r="M9" s="90">
        <v>7</v>
      </c>
      <c r="N9" s="91" t="s">
        <v>82</v>
      </c>
      <c r="O9" s="318"/>
      <c r="P9" s="319"/>
      <c r="Q9" s="65">
        <v>7</v>
      </c>
      <c r="R9" s="62" t="s">
        <v>84</v>
      </c>
      <c r="S9" s="298"/>
      <c r="T9" s="299" t="s">
        <v>83</v>
      </c>
      <c r="U9" s="65">
        <v>7</v>
      </c>
      <c r="V9" s="62" t="s">
        <v>92</v>
      </c>
      <c r="W9" s="336" t="s">
        <v>97</v>
      </c>
      <c r="X9" s="317"/>
      <c r="Y9" s="72">
        <v>7</v>
      </c>
      <c r="Z9" s="62" t="s">
        <v>87</v>
      </c>
      <c r="AA9" s="66"/>
      <c r="AB9" s="67">
        <v>2</v>
      </c>
      <c r="AC9" s="72">
        <v>7</v>
      </c>
      <c r="AD9" s="62" t="s">
        <v>88</v>
      </c>
      <c r="AE9" s="298"/>
      <c r="AF9" s="299" t="s">
        <v>83</v>
      </c>
      <c r="AG9" s="72">
        <v>7</v>
      </c>
      <c r="AH9" s="62" t="s">
        <v>88</v>
      </c>
      <c r="AI9" s="298"/>
      <c r="AJ9" s="299" t="s">
        <v>83</v>
      </c>
      <c r="AK9" s="92">
        <v>7</v>
      </c>
      <c r="AL9" s="93" t="s">
        <v>82</v>
      </c>
      <c r="AM9" s="320"/>
      <c r="AN9" s="321" t="s">
        <v>83</v>
      </c>
      <c r="AO9" s="72">
        <v>7</v>
      </c>
      <c r="AP9" s="62" t="s">
        <v>90</v>
      </c>
      <c r="AQ9" s="298"/>
      <c r="AR9" s="299"/>
      <c r="AS9" s="72">
        <v>7</v>
      </c>
      <c r="AT9" s="62" t="s">
        <v>92</v>
      </c>
      <c r="AU9" s="298"/>
      <c r="AV9" s="299" t="s">
        <v>83</v>
      </c>
      <c r="AW9" s="59">
        <v>7</v>
      </c>
      <c r="AX9" s="60" t="s">
        <v>82</v>
      </c>
      <c r="AY9" s="314"/>
      <c r="AZ9" s="315" t="s">
        <v>83</v>
      </c>
      <c r="BA9" s="65">
        <v>7</v>
      </c>
      <c r="BB9" s="62" t="s">
        <v>84</v>
      </c>
      <c r="BC9" s="298"/>
      <c r="BD9" s="299" t="s">
        <v>83</v>
      </c>
    </row>
    <row r="10" spans="1:56" x14ac:dyDescent="0.3">
      <c r="A10" s="59">
        <v>8</v>
      </c>
      <c r="B10" s="60" t="s">
        <v>82</v>
      </c>
      <c r="C10" s="344" t="s">
        <v>98</v>
      </c>
      <c r="D10" s="345"/>
      <c r="E10" s="65">
        <v>8</v>
      </c>
      <c r="F10" s="62" t="s">
        <v>84</v>
      </c>
      <c r="G10" s="354"/>
      <c r="H10" s="355"/>
      <c r="I10" s="76">
        <v>8</v>
      </c>
      <c r="J10" s="64" t="s">
        <v>86</v>
      </c>
      <c r="K10" s="337"/>
      <c r="L10" s="338"/>
      <c r="M10" s="72">
        <v>8</v>
      </c>
      <c r="N10" s="62" t="s">
        <v>87</v>
      </c>
      <c r="O10" s="66"/>
      <c r="P10" s="67">
        <v>41</v>
      </c>
      <c r="Q10" s="65">
        <v>8</v>
      </c>
      <c r="R10" s="62" t="s">
        <v>88</v>
      </c>
      <c r="S10" s="298"/>
      <c r="T10" s="299" t="s">
        <v>83</v>
      </c>
      <c r="U10" s="68">
        <v>8</v>
      </c>
      <c r="V10" s="69" t="s">
        <v>86</v>
      </c>
      <c r="W10" s="318"/>
      <c r="X10" s="319"/>
      <c r="Y10" s="72">
        <v>8</v>
      </c>
      <c r="Z10" s="62" t="s">
        <v>90</v>
      </c>
      <c r="AA10" s="298" t="s">
        <v>83</v>
      </c>
      <c r="AB10" s="299"/>
      <c r="AC10" s="72">
        <v>8</v>
      </c>
      <c r="AD10" s="62" t="s">
        <v>92</v>
      </c>
      <c r="AE10" s="336" t="s">
        <v>99</v>
      </c>
      <c r="AF10" s="317"/>
      <c r="AG10" s="72">
        <v>8</v>
      </c>
      <c r="AH10" s="62" t="s">
        <v>92</v>
      </c>
      <c r="AI10" s="298"/>
      <c r="AJ10" s="299" t="s">
        <v>83</v>
      </c>
      <c r="AK10" s="72">
        <v>8</v>
      </c>
      <c r="AL10" s="62" t="s">
        <v>87</v>
      </c>
      <c r="AM10" s="66"/>
      <c r="AN10" s="67">
        <v>15</v>
      </c>
      <c r="AO10" s="72">
        <v>8</v>
      </c>
      <c r="AP10" s="62" t="s">
        <v>84</v>
      </c>
      <c r="AQ10" s="298"/>
      <c r="AR10" s="299" t="s">
        <v>83</v>
      </c>
      <c r="AS10" s="73">
        <v>8</v>
      </c>
      <c r="AT10" s="74" t="s">
        <v>86</v>
      </c>
      <c r="AU10" s="304"/>
      <c r="AV10" s="305" t="s">
        <v>83</v>
      </c>
      <c r="AW10" s="72">
        <v>8</v>
      </c>
      <c r="AX10" s="62" t="s">
        <v>87</v>
      </c>
      <c r="AY10" s="66"/>
      <c r="AZ10" s="67">
        <v>28</v>
      </c>
      <c r="BA10" s="65">
        <v>8</v>
      </c>
      <c r="BB10" s="62" t="s">
        <v>88</v>
      </c>
      <c r="BC10" s="298"/>
      <c r="BD10" s="299" t="s">
        <v>83</v>
      </c>
    </row>
    <row r="11" spans="1:56" x14ac:dyDescent="0.3">
      <c r="A11" s="72">
        <v>9</v>
      </c>
      <c r="B11" s="62" t="s">
        <v>87</v>
      </c>
      <c r="C11" s="346"/>
      <c r="D11" s="347"/>
      <c r="E11" s="65">
        <v>9</v>
      </c>
      <c r="F11" s="62" t="s">
        <v>88</v>
      </c>
      <c r="G11" s="354"/>
      <c r="H11" s="355"/>
      <c r="I11" s="76">
        <v>9</v>
      </c>
      <c r="J11" s="64" t="s">
        <v>82</v>
      </c>
      <c r="K11" s="318"/>
      <c r="L11" s="319"/>
      <c r="M11" s="65">
        <v>9</v>
      </c>
      <c r="N11" s="62" t="s">
        <v>90</v>
      </c>
      <c r="O11" s="298"/>
      <c r="P11" s="299" t="s">
        <v>83</v>
      </c>
      <c r="Q11" s="65">
        <v>9</v>
      </c>
      <c r="R11" s="62" t="s">
        <v>92</v>
      </c>
      <c r="S11" s="336" t="s">
        <v>100</v>
      </c>
      <c r="T11" s="317"/>
      <c r="U11" s="68">
        <v>9</v>
      </c>
      <c r="V11" s="69" t="s">
        <v>82</v>
      </c>
      <c r="W11" s="350"/>
      <c r="X11" s="351" t="s">
        <v>83</v>
      </c>
      <c r="Y11" s="72">
        <v>9</v>
      </c>
      <c r="Z11" s="62" t="s">
        <v>84</v>
      </c>
      <c r="AA11" s="298"/>
      <c r="AB11" s="299" t="s">
        <v>83</v>
      </c>
      <c r="AC11" s="77">
        <v>9</v>
      </c>
      <c r="AD11" s="78" t="s">
        <v>86</v>
      </c>
      <c r="AE11" s="318"/>
      <c r="AF11" s="319"/>
      <c r="AG11" s="79">
        <v>9</v>
      </c>
      <c r="AH11" s="80" t="s">
        <v>86</v>
      </c>
      <c r="AI11" s="306"/>
      <c r="AJ11" s="307" t="s">
        <v>83</v>
      </c>
      <c r="AK11" s="72">
        <v>9</v>
      </c>
      <c r="AL11" s="62" t="s">
        <v>90</v>
      </c>
      <c r="AM11" s="298"/>
      <c r="AN11" s="299" t="s">
        <v>83</v>
      </c>
      <c r="AO11" s="72">
        <v>9</v>
      </c>
      <c r="AP11" s="62" t="s">
        <v>88</v>
      </c>
      <c r="AQ11" s="298"/>
      <c r="AR11" s="299" t="s">
        <v>83</v>
      </c>
      <c r="AS11" s="73">
        <v>9</v>
      </c>
      <c r="AT11" s="74" t="s">
        <v>82</v>
      </c>
      <c r="AU11" s="304"/>
      <c r="AV11" s="305" t="s">
        <v>83</v>
      </c>
      <c r="AW11" s="72">
        <v>9</v>
      </c>
      <c r="AX11" s="62" t="s">
        <v>90</v>
      </c>
      <c r="AY11" s="298"/>
      <c r="AZ11" s="299" t="s">
        <v>83</v>
      </c>
      <c r="BA11" s="65">
        <v>9</v>
      </c>
      <c r="BB11" s="62" t="s">
        <v>92</v>
      </c>
      <c r="BC11" s="298"/>
      <c r="BD11" s="299" t="s">
        <v>83</v>
      </c>
    </row>
    <row r="12" spans="1:56" x14ac:dyDescent="0.3">
      <c r="A12" s="65">
        <v>10</v>
      </c>
      <c r="B12" s="62" t="s">
        <v>90</v>
      </c>
      <c r="C12" s="346"/>
      <c r="D12" s="347"/>
      <c r="E12" s="65">
        <v>10</v>
      </c>
      <c r="F12" s="62" t="s">
        <v>92</v>
      </c>
      <c r="G12" s="356"/>
      <c r="H12" s="357"/>
      <c r="I12" s="72">
        <v>10</v>
      </c>
      <c r="J12" s="62" t="s">
        <v>87</v>
      </c>
      <c r="K12" s="66"/>
      <c r="L12" s="67">
        <v>37</v>
      </c>
      <c r="M12" s="65">
        <v>10</v>
      </c>
      <c r="N12" s="62" t="s">
        <v>84</v>
      </c>
      <c r="O12" s="298"/>
      <c r="P12" s="299" t="s">
        <v>83</v>
      </c>
      <c r="Q12" s="83">
        <v>10</v>
      </c>
      <c r="R12" s="84" t="s">
        <v>86</v>
      </c>
      <c r="S12" s="337"/>
      <c r="T12" s="338"/>
      <c r="U12" s="72">
        <v>10</v>
      </c>
      <c r="V12" s="62" t="s">
        <v>87</v>
      </c>
      <c r="W12" s="66"/>
      <c r="X12" s="67">
        <v>50</v>
      </c>
      <c r="Y12" s="72">
        <v>10</v>
      </c>
      <c r="Z12" s="62" t="s">
        <v>88</v>
      </c>
      <c r="AA12" s="298"/>
      <c r="AB12" s="299" t="s">
        <v>83</v>
      </c>
      <c r="AC12" s="77">
        <v>10</v>
      </c>
      <c r="AD12" s="78" t="s">
        <v>82</v>
      </c>
      <c r="AE12" s="330"/>
      <c r="AF12" s="331" t="s">
        <v>83</v>
      </c>
      <c r="AG12" s="79">
        <v>10</v>
      </c>
      <c r="AH12" s="80" t="s">
        <v>82</v>
      </c>
      <c r="AI12" s="306"/>
      <c r="AJ12" s="307" t="s">
        <v>83</v>
      </c>
      <c r="AK12" s="72">
        <v>10</v>
      </c>
      <c r="AL12" s="62" t="s">
        <v>84</v>
      </c>
      <c r="AM12" s="298"/>
      <c r="AN12" s="299" t="s">
        <v>83</v>
      </c>
      <c r="AO12" s="72">
        <v>10</v>
      </c>
      <c r="AP12" s="62" t="s">
        <v>92</v>
      </c>
      <c r="AQ12" s="298"/>
      <c r="AR12" s="299"/>
      <c r="AS12" s="72">
        <v>10</v>
      </c>
      <c r="AT12" s="62" t="s">
        <v>87</v>
      </c>
      <c r="AU12" s="66"/>
      <c r="AV12" s="67">
        <v>24</v>
      </c>
      <c r="AW12" s="72">
        <v>10</v>
      </c>
      <c r="AX12" s="62" t="s">
        <v>84</v>
      </c>
      <c r="AY12" s="298"/>
      <c r="AZ12" s="299" t="s">
        <v>83</v>
      </c>
      <c r="BA12" s="85">
        <v>10</v>
      </c>
      <c r="BB12" s="86" t="s">
        <v>86</v>
      </c>
      <c r="BC12" s="302"/>
      <c r="BD12" s="303" t="s">
        <v>83</v>
      </c>
    </row>
    <row r="13" spans="1:56" x14ac:dyDescent="0.3">
      <c r="A13" s="65">
        <v>11</v>
      </c>
      <c r="B13" s="62" t="s">
        <v>84</v>
      </c>
      <c r="C13" s="346"/>
      <c r="D13" s="347"/>
      <c r="E13" s="85">
        <v>11</v>
      </c>
      <c r="F13" s="86" t="s">
        <v>86</v>
      </c>
      <c r="G13" s="302"/>
      <c r="H13" s="303" t="s">
        <v>83</v>
      </c>
      <c r="I13" s="65">
        <v>11</v>
      </c>
      <c r="J13" s="62" t="s">
        <v>90</v>
      </c>
      <c r="K13" s="298"/>
      <c r="L13" s="299" t="s">
        <v>83</v>
      </c>
      <c r="M13" s="65">
        <v>11</v>
      </c>
      <c r="N13" s="62" t="s">
        <v>88</v>
      </c>
      <c r="O13" s="298"/>
      <c r="P13" s="299" t="s">
        <v>83</v>
      </c>
      <c r="Q13" s="83">
        <v>11</v>
      </c>
      <c r="R13" s="84" t="s">
        <v>82</v>
      </c>
      <c r="S13" s="318"/>
      <c r="T13" s="319"/>
      <c r="U13" s="65">
        <v>11</v>
      </c>
      <c r="V13" s="62" t="s">
        <v>90</v>
      </c>
      <c r="W13" s="298"/>
      <c r="X13" s="299" t="s">
        <v>83</v>
      </c>
      <c r="Y13" s="72">
        <v>11</v>
      </c>
      <c r="Z13" s="62" t="s">
        <v>92</v>
      </c>
      <c r="AA13" s="298"/>
      <c r="AB13" s="299" t="s">
        <v>83</v>
      </c>
      <c r="AC13" s="72">
        <v>11</v>
      </c>
      <c r="AD13" s="62" t="s">
        <v>87</v>
      </c>
      <c r="AE13" s="66"/>
      <c r="AF13" s="67">
        <v>7</v>
      </c>
      <c r="AG13" s="72">
        <v>11</v>
      </c>
      <c r="AH13" s="62" t="s">
        <v>87</v>
      </c>
      <c r="AI13" s="66"/>
      <c r="AJ13" s="67">
        <v>11</v>
      </c>
      <c r="AK13" s="72">
        <v>11</v>
      </c>
      <c r="AL13" s="62" t="s">
        <v>88</v>
      </c>
      <c r="AM13" s="298"/>
      <c r="AN13" s="299" t="s">
        <v>83</v>
      </c>
      <c r="AO13" s="88">
        <v>11</v>
      </c>
      <c r="AP13" s="89" t="s">
        <v>86</v>
      </c>
      <c r="AQ13" s="324"/>
      <c r="AR13" s="325" t="s">
        <v>83</v>
      </c>
      <c r="AS13" s="72">
        <v>11</v>
      </c>
      <c r="AT13" s="62" t="s">
        <v>90</v>
      </c>
      <c r="AU13" s="298"/>
      <c r="AV13" s="299" t="s">
        <v>83</v>
      </c>
      <c r="AW13" s="72">
        <v>11</v>
      </c>
      <c r="AX13" s="62" t="s">
        <v>88</v>
      </c>
      <c r="AY13" s="298"/>
      <c r="AZ13" s="299" t="s">
        <v>83</v>
      </c>
      <c r="BA13" s="85">
        <v>11</v>
      </c>
      <c r="BB13" s="86" t="s">
        <v>82</v>
      </c>
      <c r="BC13" s="302"/>
      <c r="BD13" s="303" t="s">
        <v>83</v>
      </c>
    </row>
    <row r="14" spans="1:56" x14ac:dyDescent="0.3">
      <c r="A14" s="65">
        <v>12</v>
      </c>
      <c r="B14" s="62" t="s">
        <v>88</v>
      </c>
      <c r="C14" s="346"/>
      <c r="D14" s="347"/>
      <c r="E14" s="85">
        <v>12</v>
      </c>
      <c r="F14" s="86" t="s">
        <v>82</v>
      </c>
      <c r="G14" s="302"/>
      <c r="H14" s="303" t="s">
        <v>83</v>
      </c>
      <c r="I14" s="65">
        <v>12</v>
      </c>
      <c r="J14" s="62" t="s">
        <v>84</v>
      </c>
      <c r="K14" s="298"/>
      <c r="L14" s="299" t="s">
        <v>83</v>
      </c>
      <c r="M14" s="65">
        <v>12</v>
      </c>
      <c r="N14" s="62" t="s">
        <v>92</v>
      </c>
      <c r="O14" s="298"/>
      <c r="P14" s="299" t="s">
        <v>83</v>
      </c>
      <c r="Q14" s="72">
        <v>12</v>
      </c>
      <c r="R14" s="62" t="s">
        <v>87</v>
      </c>
      <c r="S14" s="66"/>
      <c r="T14" s="67">
        <v>46</v>
      </c>
      <c r="U14" s="65">
        <v>12</v>
      </c>
      <c r="V14" s="62" t="s">
        <v>84</v>
      </c>
      <c r="W14" s="298"/>
      <c r="X14" s="299" t="s">
        <v>83</v>
      </c>
      <c r="Y14" s="70">
        <v>12</v>
      </c>
      <c r="Z14" s="71" t="s">
        <v>86</v>
      </c>
      <c r="AA14" s="322"/>
      <c r="AB14" s="323" t="s">
        <v>83</v>
      </c>
      <c r="AC14" s="72">
        <v>12</v>
      </c>
      <c r="AD14" s="62" t="s">
        <v>90</v>
      </c>
      <c r="AE14" s="298"/>
      <c r="AF14" s="299" t="s">
        <v>83</v>
      </c>
      <c r="AG14" s="72">
        <v>12</v>
      </c>
      <c r="AH14" s="62" t="s">
        <v>90</v>
      </c>
      <c r="AI14" s="298"/>
      <c r="AJ14" s="299" t="s">
        <v>83</v>
      </c>
      <c r="AK14" s="72">
        <v>12</v>
      </c>
      <c r="AL14" s="62" t="s">
        <v>92</v>
      </c>
      <c r="AM14" s="298"/>
      <c r="AN14" s="299" t="s">
        <v>83</v>
      </c>
      <c r="AO14" s="88">
        <v>12</v>
      </c>
      <c r="AP14" s="89" t="s">
        <v>82</v>
      </c>
      <c r="AQ14" s="324"/>
      <c r="AR14" s="325" t="s">
        <v>83</v>
      </c>
      <c r="AS14" s="72">
        <v>12</v>
      </c>
      <c r="AT14" s="62" t="s">
        <v>84</v>
      </c>
      <c r="AU14" s="298"/>
      <c r="AV14" s="299" t="s">
        <v>83</v>
      </c>
      <c r="AW14" s="72">
        <v>12</v>
      </c>
      <c r="AX14" s="62" t="s">
        <v>92</v>
      </c>
      <c r="AY14" s="298"/>
      <c r="AZ14" s="299" t="s">
        <v>83</v>
      </c>
      <c r="BA14" s="72">
        <v>12</v>
      </c>
      <c r="BB14" s="62" t="s">
        <v>87</v>
      </c>
      <c r="BC14" s="66"/>
      <c r="BD14" s="67">
        <v>33</v>
      </c>
    </row>
    <row r="15" spans="1:56" x14ac:dyDescent="0.3">
      <c r="A15" s="65">
        <v>13</v>
      </c>
      <c r="B15" s="62" t="s">
        <v>92</v>
      </c>
      <c r="C15" s="348"/>
      <c r="D15" s="349"/>
      <c r="E15" s="72">
        <v>13</v>
      </c>
      <c r="F15" s="62" t="s">
        <v>87</v>
      </c>
      <c r="G15" s="75"/>
      <c r="H15" s="67">
        <v>33</v>
      </c>
      <c r="I15" s="65">
        <v>13</v>
      </c>
      <c r="J15" s="62" t="s">
        <v>88</v>
      </c>
      <c r="K15" s="298"/>
      <c r="L15" s="299" t="s">
        <v>83</v>
      </c>
      <c r="M15" s="90">
        <v>13</v>
      </c>
      <c r="N15" s="91" t="s">
        <v>86</v>
      </c>
      <c r="O15" s="342"/>
      <c r="P15" s="343" t="s">
        <v>83</v>
      </c>
      <c r="Q15" s="65">
        <v>13</v>
      </c>
      <c r="R15" s="62" t="s">
        <v>90</v>
      </c>
      <c r="S15" s="298"/>
      <c r="T15" s="299" t="s">
        <v>83</v>
      </c>
      <c r="U15" s="65">
        <v>13</v>
      </c>
      <c r="V15" s="62" t="s">
        <v>88</v>
      </c>
      <c r="W15" s="298"/>
      <c r="X15" s="299" t="s">
        <v>83</v>
      </c>
      <c r="Y15" s="70">
        <v>13</v>
      </c>
      <c r="Z15" s="71" t="s">
        <v>82</v>
      </c>
      <c r="AA15" s="322"/>
      <c r="AB15" s="323" t="s">
        <v>83</v>
      </c>
      <c r="AC15" s="72">
        <v>13</v>
      </c>
      <c r="AD15" s="62" t="s">
        <v>84</v>
      </c>
      <c r="AE15" s="298"/>
      <c r="AF15" s="299" t="s">
        <v>83</v>
      </c>
      <c r="AG15" s="72">
        <v>13</v>
      </c>
      <c r="AH15" s="62" t="s">
        <v>84</v>
      </c>
      <c r="AI15" s="298"/>
      <c r="AJ15" s="299" t="s">
        <v>83</v>
      </c>
      <c r="AK15" s="92">
        <v>13</v>
      </c>
      <c r="AL15" s="93" t="s">
        <v>86</v>
      </c>
      <c r="AM15" s="320"/>
      <c r="AN15" s="321" t="s">
        <v>83</v>
      </c>
      <c r="AO15" s="72">
        <v>13</v>
      </c>
      <c r="AP15" s="62" t="s">
        <v>87</v>
      </c>
      <c r="AQ15" s="66"/>
      <c r="AR15" s="67">
        <v>20</v>
      </c>
      <c r="AS15" s="72">
        <v>13</v>
      </c>
      <c r="AT15" s="62" t="s">
        <v>88</v>
      </c>
      <c r="AU15" s="298"/>
      <c r="AV15" s="299" t="s">
        <v>83</v>
      </c>
      <c r="AW15" s="59">
        <v>13</v>
      </c>
      <c r="AX15" s="60" t="s">
        <v>86</v>
      </c>
      <c r="AY15" s="314"/>
      <c r="AZ15" s="315" t="s">
        <v>83</v>
      </c>
      <c r="BA15" s="72">
        <v>13</v>
      </c>
      <c r="BB15" s="62" t="s">
        <v>90</v>
      </c>
      <c r="BC15" s="298"/>
      <c r="BD15" s="299" t="s">
        <v>83</v>
      </c>
    </row>
    <row r="16" spans="1:56" x14ac:dyDescent="0.3">
      <c r="A16" s="59">
        <v>14</v>
      </c>
      <c r="B16" s="60" t="s">
        <v>86</v>
      </c>
      <c r="C16" s="314"/>
      <c r="D16" s="315" t="s">
        <v>83</v>
      </c>
      <c r="E16" s="65">
        <v>14</v>
      </c>
      <c r="F16" s="62" t="s">
        <v>90</v>
      </c>
      <c r="G16" s="81"/>
      <c r="H16" s="82" t="s">
        <v>83</v>
      </c>
      <c r="I16" s="65">
        <v>14</v>
      </c>
      <c r="J16" s="62" t="s">
        <v>92</v>
      </c>
      <c r="K16" s="298"/>
      <c r="L16" s="299" t="s">
        <v>83</v>
      </c>
      <c r="M16" s="90">
        <v>14</v>
      </c>
      <c r="N16" s="91" t="s">
        <v>82</v>
      </c>
      <c r="O16" s="342"/>
      <c r="P16" s="343" t="s">
        <v>83</v>
      </c>
      <c r="Q16" s="65">
        <v>14</v>
      </c>
      <c r="R16" s="62" t="s">
        <v>84</v>
      </c>
      <c r="S16" s="298"/>
      <c r="T16" s="299" t="s">
        <v>83</v>
      </c>
      <c r="U16" s="65">
        <v>14</v>
      </c>
      <c r="V16" s="62" t="s">
        <v>92</v>
      </c>
      <c r="W16" s="336" t="s">
        <v>101</v>
      </c>
      <c r="X16" s="317"/>
      <c r="Y16" s="72">
        <v>14</v>
      </c>
      <c r="Z16" s="62" t="s">
        <v>87</v>
      </c>
      <c r="AA16" s="66"/>
      <c r="AB16" s="67">
        <v>3</v>
      </c>
      <c r="AC16" s="72">
        <v>14</v>
      </c>
      <c r="AD16" s="62" t="s">
        <v>88</v>
      </c>
      <c r="AE16" s="298"/>
      <c r="AF16" s="299" t="s">
        <v>83</v>
      </c>
      <c r="AG16" s="72">
        <v>14</v>
      </c>
      <c r="AH16" s="62" t="s">
        <v>88</v>
      </c>
      <c r="AI16" s="298"/>
      <c r="AJ16" s="299" t="s">
        <v>83</v>
      </c>
      <c r="AK16" s="92">
        <v>14</v>
      </c>
      <c r="AL16" s="93" t="s">
        <v>82</v>
      </c>
      <c r="AM16" s="320"/>
      <c r="AN16" s="321" t="s">
        <v>83</v>
      </c>
      <c r="AO16" s="72">
        <v>14</v>
      </c>
      <c r="AP16" s="62" t="s">
        <v>90</v>
      </c>
      <c r="AQ16" s="298"/>
      <c r="AR16" s="299"/>
      <c r="AS16" s="72">
        <v>14</v>
      </c>
      <c r="AT16" s="62" t="s">
        <v>92</v>
      </c>
      <c r="AU16" s="298"/>
      <c r="AV16" s="299" t="s">
        <v>83</v>
      </c>
      <c r="AW16" s="59">
        <v>14</v>
      </c>
      <c r="AX16" s="60" t="s">
        <v>82</v>
      </c>
      <c r="AY16" s="314"/>
      <c r="AZ16" s="315" t="s">
        <v>83</v>
      </c>
      <c r="BA16" s="65">
        <v>14</v>
      </c>
      <c r="BB16" s="62" t="s">
        <v>84</v>
      </c>
      <c r="BC16" s="298"/>
      <c r="BD16" s="299" t="s">
        <v>83</v>
      </c>
    </row>
    <row r="17" spans="1:56" x14ac:dyDescent="0.3">
      <c r="A17" s="59">
        <v>15</v>
      </c>
      <c r="B17" s="60" t="s">
        <v>82</v>
      </c>
      <c r="C17" s="314"/>
      <c r="D17" s="315" t="s">
        <v>83</v>
      </c>
      <c r="E17" s="65">
        <v>15</v>
      </c>
      <c r="F17" s="62" t="s">
        <v>84</v>
      </c>
      <c r="G17" s="87"/>
      <c r="H17" s="82" t="s">
        <v>83</v>
      </c>
      <c r="I17" s="76">
        <v>15</v>
      </c>
      <c r="J17" s="64" t="s">
        <v>86</v>
      </c>
      <c r="K17" s="328"/>
      <c r="L17" s="329" t="s">
        <v>83</v>
      </c>
      <c r="M17" s="72">
        <v>15</v>
      </c>
      <c r="N17" s="62" t="s">
        <v>87</v>
      </c>
      <c r="O17" s="66"/>
      <c r="P17" s="67">
        <v>42</v>
      </c>
      <c r="Q17" s="65">
        <v>15</v>
      </c>
      <c r="R17" s="62" t="s">
        <v>88</v>
      </c>
      <c r="S17" s="298"/>
      <c r="T17" s="299" t="s">
        <v>83</v>
      </c>
      <c r="U17" s="68">
        <v>15</v>
      </c>
      <c r="V17" s="69" t="s">
        <v>86</v>
      </c>
      <c r="W17" s="337"/>
      <c r="X17" s="338"/>
      <c r="Y17" s="72">
        <v>15</v>
      </c>
      <c r="Z17" s="62" t="s">
        <v>90</v>
      </c>
      <c r="AA17" s="298"/>
      <c r="AB17" s="299" t="s">
        <v>83</v>
      </c>
      <c r="AC17" s="72">
        <v>15</v>
      </c>
      <c r="AD17" s="62" t="s">
        <v>92</v>
      </c>
      <c r="AE17" s="298"/>
      <c r="AF17" s="299" t="s">
        <v>83</v>
      </c>
      <c r="AG17" s="72">
        <v>15</v>
      </c>
      <c r="AH17" s="62" t="s">
        <v>92</v>
      </c>
      <c r="AI17" s="298"/>
      <c r="AJ17" s="299" t="s">
        <v>83</v>
      </c>
      <c r="AK17" s="72">
        <v>15</v>
      </c>
      <c r="AL17" s="62" t="s">
        <v>87</v>
      </c>
      <c r="AM17" s="66"/>
      <c r="AN17" s="67">
        <v>16</v>
      </c>
      <c r="AO17" s="72">
        <v>15</v>
      </c>
      <c r="AP17" s="62" t="s">
        <v>84</v>
      </c>
      <c r="AQ17" s="298"/>
      <c r="AR17" s="299" t="s">
        <v>83</v>
      </c>
      <c r="AS17" s="73">
        <v>15</v>
      </c>
      <c r="AT17" s="74" t="s">
        <v>86</v>
      </c>
      <c r="AU17" s="304"/>
      <c r="AV17" s="305" t="s">
        <v>83</v>
      </c>
      <c r="AW17" s="72">
        <v>15</v>
      </c>
      <c r="AX17" s="62" t="s">
        <v>87</v>
      </c>
      <c r="AY17" s="66"/>
      <c r="AZ17" s="67">
        <v>29</v>
      </c>
      <c r="BA17" s="65">
        <v>15</v>
      </c>
      <c r="BB17" s="62" t="s">
        <v>88</v>
      </c>
      <c r="BC17" s="298"/>
      <c r="BD17" s="299" t="s">
        <v>83</v>
      </c>
    </row>
    <row r="18" spans="1:56" x14ac:dyDescent="0.3">
      <c r="A18" s="72">
        <v>16</v>
      </c>
      <c r="B18" s="62" t="s">
        <v>87</v>
      </c>
      <c r="C18" s="75"/>
      <c r="D18" s="67">
        <v>29</v>
      </c>
      <c r="E18" s="65">
        <v>16</v>
      </c>
      <c r="F18" s="62" t="s">
        <v>88</v>
      </c>
      <c r="G18" s="81"/>
      <c r="H18" s="82" t="s">
        <v>83</v>
      </c>
      <c r="I18" s="76">
        <v>16</v>
      </c>
      <c r="J18" s="64" t="s">
        <v>82</v>
      </c>
      <c r="K18" s="328"/>
      <c r="L18" s="329" t="s">
        <v>83</v>
      </c>
      <c r="M18" s="65">
        <v>16</v>
      </c>
      <c r="N18" s="62" t="s">
        <v>90</v>
      </c>
      <c r="O18" s="298"/>
      <c r="P18" s="299" t="s">
        <v>83</v>
      </c>
      <c r="Q18" s="65">
        <v>16</v>
      </c>
      <c r="R18" s="62" t="s">
        <v>92</v>
      </c>
      <c r="S18" s="336" t="s">
        <v>93</v>
      </c>
      <c r="T18" s="317"/>
      <c r="U18" s="68">
        <v>16</v>
      </c>
      <c r="V18" s="69" t="s">
        <v>82</v>
      </c>
      <c r="W18" s="318"/>
      <c r="X18" s="319"/>
      <c r="Y18" s="72">
        <v>16</v>
      </c>
      <c r="Z18" s="62" t="s">
        <v>84</v>
      </c>
      <c r="AA18" s="298"/>
      <c r="AB18" s="299" t="s">
        <v>83</v>
      </c>
      <c r="AC18" s="77">
        <v>16</v>
      </c>
      <c r="AD18" s="78" t="s">
        <v>86</v>
      </c>
      <c r="AE18" s="330"/>
      <c r="AF18" s="331" t="s">
        <v>83</v>
      </c>
      <c r="AG18" s="79">
        <v>16</v>
      </c>
      <c r="AH18" s="80" t="s">
        <v>86</v>
      </c>
      <c r="AI18" s="306"/>
      <c r="AJ18" s="307" t="s">
        <v>83</v>
      </c>
      <c r="AK18" s="72">
        <v>16</v>
      </c>
      <c r="AL18" s="62" t="s">
        <v>90</v>
      </c>
      <c r="AM18" s="298"/>
      <c r="AN18" s="299" t="s">
        <v>83</v>
      </c>
      <c r="AO18" s="72">
        <v>16</v>
      </c>
      <c r="AP18" s="62" t="s">
        <v>88</v>
      </c>
      <c r="AQ18" s="298"/>
      <c r="AR18" s="299" t="s">
        <v>83</v>
      </c>
      <c r="AS18" s="73">
        <v>16</v>
      </c>
      <c r="AT18" s="74" t="s">
        <v>82</v>
      </c>
      <c r="AU18" s="304"/>
      <c r="AV18" s="305" t="s">
        <v>83</v>
      </c>
      <c r="AW18" s="72">
        <v>16</v>
      </c>
      <c r="AX18" s="62" t="s">
        <v>90</v>
      </c>
      <c r="AY18" s="298"/>
      <c r="AZ18" s="299" t="s">
        <v>83</v>
      </c>
      <c r="BA18" s="65">
        <v>16</v>
      </c>
      <c r="BB18" s="62" t="s">
        <v>92</v>
      </c>
      <c r="BC18" s="298"/>
      <c r="BD18" s="299" t="s">
        <v>83</v>
      </c>
    </row>
    <row r="19" spans="1:56" x14ac:dyDescent="0.3">
      <c r="A19" s="65">
        <v>17</v>
      </c>
      <c r="B19" s="62" t="s">
        <v>90</v>
      </c>
      <c r="C19" s="81"/>
      <c r="D19" s="82" t="s">
        <v>83</v>
      </c>
      <c r="E19" s="65">
        <v>17</v>
      </c>
      <c r="F19" s="62" t="s">
        <v>92</v>
      </c>
      <c r="G19" s="81"/>
      <c r="H19" s="82" t="s">
        <v>83</v>
      </c>
      <c r="I19" s="72">
        <v>17</v>
      </c>
      <c r="J19" s="62" t="s">
        <v>87</v>
      </c>
      <c r="K19" s="66"/>
      <c r="L19" s="67">
        <v>38</v>
      </c>
      <c r="M19" s="65">
        <v>17</v>
      </c>
      <c r="N19" s="62" t="s">
        <v>84</v>
      </c>
      <c r="O19" s="298"/>
      <c r="P19" s="299" t="s">
        <v>83</v>
      </c>
      <c r="Q19" s="83">
        <v>17</v>
      </c>
      <c r="R19" s="84" t="s">
        <v>86</v>
      </c>
      <c r="S19" s="318"/>
      <c r="T19" s="319"/>
      <c r="U19" s="72">
        <v>17</v>
      </c>
      <c r="V19" s="62" t="s">
        <v>87</v>
      </c>
      <c r="W19" s="341" t="s">
        <v>102</v>
      </c>
      <c r="X19" s="341"/>
      <c r="Y19" s="72">
        <v>17</v>
      </c>
      <c r="Z19" s="62" t="s">
        <v>88</v>
      </c>
      <c r="AA19" s="298"/>
      <c r="AB19" s="299" t="s">
        <v>83</v>
      </c>
      <c r="AC19" s="77">
        <v>17</v>
      </c>
      <c r="AD19" s="78" t="s">
        <v>82</v>
      </c>
      <c r="AE19" s="330"/>
      <c r="AF19" s="331" t="s">
        <v>83</v>
      </c>
      <c r="AG19" s="79">
        <v>17</v>
      </c>
      <c r="AH19" s="80" t="s">
        <v>82</v>
      </c>
      <c r="AI19" s="306"/>
      <c r="AJ19" s="307" t="s">
        <v>83</v>
      </c>
      <c r="AK19" s="72">
        <v>17</v>
      </c>
      <c r="AL19" s="62" t="s">
        <v>84</v>
      </c>
      <c r="AM19" s="298"/>
      <c r="AN19" s="299" t="s">
        <v>83</v>
      </c>
      <c r="AO19" s="72">
        <v>17</v>
      </c>
      <c r="AP19" s="62" t="s">
        <v>92</v>
      </c>
      <c r="AQ19" s="298"/>
      <c r="AR19" s="299" t="s">
        <v>83</v>
      </c>
      <c r="AS19" s="72">
        <v>17</v>
      </c>
      <c r="AT19" s="62" t="s">
        <v>87</v>
      </c>
      <c r="AU19" s="66"/>
      <c r="AV19" s="67">
        <v>25</v>
      </c>
      <c r="AW19" s="72">
        <v>17</v>
      </c>
      <c r="AX19" s="62" t="s">
        <v>84</v>
      </c>
      <c r="AY19" s="298"/>
      <c r="AZ19" s="299" t="s">
        <v>83</v>
      </c>
      <c r="BA19" s="85">
        <v>17</v>
      </c>
      <c r="BB19" s="86" t="s">
        <v>86</v>
      </c>
      <c r="BC19" s="302"/>
      <c r="BD19" s="303" t="s">
        <v>83</v>
      </c>
    </row>
    <row r="20" spans="1:56" x14ac:dyDescent="0.3">
      <c r="A20" s="65">
        <v>18</v>
      </c>
      <c r="B20" s="62" t="s">
        <v>84</v>
      </c>
      <c r="C20" s="87"/>
      <c r="D20" s="82" t="s">
        <v>83</v>
      </c>
      <c r="E20" s="85">
        <v>18</v>
      </c>
      <c r="F20" s="86" t="s">
        <v>86</v>
      </c>
      <c r="G20" s="302"/>
      <c r="H20" s="303" t="s">
        <v>83</v>
      </c>
      <c r="I20" s="65">
        <v>18</v>
      </c>
      <c r="J20" s="62" t="s">
        <v>90</v>
      </c>
      <c r="K20" s="298"/>
      <c r="L20" s="299" t="s">
        <v>83</v>
      </c>
      <c r="M20" s="65">
        <v>18</v>
      </c>
      <c r="N20" s="62" t="s">
        <v>88</v>
      </c>
      <c r="O20" s="298"/>
      <c r="P20" s="299" t="s">
        <v>83</v>
      </c>
      <c r="Q20" s="83">
        <v>18</v>
      </c>
      <c r="R20" s="84" t="s">
        <v>82</v>
      </c>
      <c r="S20" s="326"/>
      <c r="T20" s="327" t="s">
        <v>83</v>
      </c>
      <c r="U20" s="65">
        <v>18</v>
      </c>
      <c r="V20" s="62" t="s">
        <v>90</v>
      </c>
      <c r="W20" s="341"/>
      <c r="X20" s="341"/>
      <c r="Y20" s="72">
        <v>18</v>
      </c>
      <c r="Z20" s="62" t="s">
        <v>92</v>
      </c>
      <c r="AA20" s="298"/>
      <c r="AB20" s="299" t="s">
        <v>83</v>
      </c>
      <c r="AC20" s="72">
        <v>18</v>
      </c>
      <c r="AD20" s="62" t="s">
        <v>87</v>
      </c>
      <c r="AE20" s="66"/>
      <c r="AF20" s="67">
        <v>8</v>
      </c>
      <c r="AG20" s="72">
        <v>18</v>
      </c>
      <c r="AH20" s="62" t="s">
        <v>87</v>
      </c>
      <c r="AI20" s="66"/>
      <c r="AJ20" s="67">
        <v>12</v>
      </c>
      <c r="AK20" s="72">
        <v>18</v>
      </c>
      <c r="AL20" s="62" t="s">
        <v>88</v>
      </c>
      <c r="AM20" s="298"/>
      <c r="AN20" s="299" t="s">
        <v>83</v>
      </c>
      <c r="AO20" s="88">
        <v>18</v>
      </c>
      <c r="AP20" s="89" t="s">
        <v>86</v>
      </c>
      <c r="AQ20" s="324"/>
      <c r="AR20" s="325" t="s">
        <v>83</v>
      </c>
      <c r="AS20" s="72">
        <v>18</v>
      </c>
      <c r="AT20" s="62" t="s">
        <v>90</v>
      </c>
      <c r="AU20" s="298"/>
      <c r="AV20" s="299" t="s">
        <v>83</v>
      </c>
      <c r="AW20" s="72">
        <v>18</v>
      </c>
      <c r="AX20" s="62" t="s">
        <v>88</v>
      </c>
      <c r="AY20" s="298"/>
      <c r="AZ20" s="299" t="s">
        <v>83</v>
      </c>
      <c r="BA20" s="85">
        <v>18</v>
      </c>
      <c r="BB20" s="86" t="s">
        <v>82</v>
      </c>
      <c r="BC20" s="302"/>
      <c r="BD20" s="303" t="s">
        <v>83</v>
      </c>
    </row>
    <row r="21" spans="1:56" x14ac:dyDescent="0.3">
      <c r="A21" s="65">
        <v>19</v>
      </c>
      <c r="B21" s="62" t="s">
        <v>88</v>
      </c>
      <c r="C21" s="81"/>
      <c r="D21" s="82" t="s">
        <v>83</v>
      </c>
      <c r="E21" s="85">
        <v>19</v>
      </c>
      <c r="F21" s="86" t="s">
        <v>82</v>
      </c>
      <c r="G21" s="302"/>
      <c r="H21" s="303" t="s">
        <v>83</v>
      </c>
      <c r="I21" s="65">
        <v>19</v>
      </c>
      <c r="J21" s="62" t="s">
        <v>84</v>
      </c>
      <c r="K21" s="298"/>
      <c r="L21" s="299" t="s">
        <v>83</v>
      </c>
      <c r="M21" s="65">
        <v>19</v>
      </c>
      <c r="N21" s="62" t="s">
        <v>92</v>
      </c>
      <c r="O21" s="336" t="s">
        <v>103</v>
      </c>
      <c r="P21" s="317"/>
      <c r="Q21" s="72">
        <v>19</v>
      </c>
      <c r="R21" s="62" t="s">
        <v>87</v>
      </c>
      <c r="S21" s="66"/>
      <c r="T21" s="67">
        <v>47</v>
      </c>
      <c r="U21" s="65">
        <v>19</v>
      </c>
      <c r="V21" s="62" t="s">
        <v>84</v>
      </c>
      <c r="W21" s="341"/>
      <c r="X21" s="341"/>
      <c r="Y21" s="70">
        <v>19</v>
      </c>
      <c r="Z21" s="71" t="s">
        <v>86</v>
      </c>
      <c r="AA21" s="322"/>
      <c r="AB21" s="323" t="s">
        <v>83</v>
      </c>
      <c r="AC21" s="72">
        <v>19</v>
      </c>
      <c r="AD21" s="62" t="s">
        <v>90</v>
      </c>
      <c r="AE21" s="298"/>
      <c r="AF21" s="299" t="s">
        <v>83</v>
      </c>
      <c r="AG21" s="72">
        <v>19</v>
      </c>
      <c r="AH21" s="62" t="s">
        <v>90</v>
      </c>
      <c r="AI21" s="298"/>
      <c r="AJ21" s="299" t="s">
        <v>83</v>
      </c>
      <c r="AK21" s="94">
        <v>19</v>
      </c>
      <c r="AL21" s="93" t="s">
        <v>92</v>
      </c>
      <c r="AM21" s="339" t="s">
        <v>104</v>
      </c>
      <c r="AN21" s="340" t="s">
        <v>83</v>
      </c>
      <c r="AO21" s="88">
        <v>19</v>
      </c>
      <c r="AP21" s="89" t="s">
        <v>82</v>
      </c>
      <c r="AQ21" s="324"/>
      <c r="AR21" s="325" t="s">
        <v>83</v>
      </c>
      <c r="AS21" s="72">
        <v>19</v>
      </c>
      <c r="AT21" s="62" t="s">
        <v>84</v>
      </c>
      <c r="AU21" s="298"/>
      <c r="AV21" s="299" t="s">
        <v>83</v>
      </c>
      <c r="AW21" s="72">
        <v>19</v>
      </c>
      <c r="AX21" s="62" t="s">
        <v>92</v>
      </c>
      <c r="AY21" s="298"/>
      <c r="AZ21" s="299" t="s">
        <v>83</v>
      </c>
      <c r="BA21" s="72">
        <v>19</v>
      </c>
      <c r="BB21" s="62" t="s">
        <v>87</v>
      </c>
      <c r="BC21" s="66"/>
      <c r="BD21" s="67">
        <v>34</v>
      </c>
    </row>
    <row r="22" spans="1:56" x14ac:dyDescent="0.3">
      <c r="A22" s="65">
        <v>20</v>
      </c>
      <c r="B22" s="62" t="s">
        <v>92</v>
      </c>
      <c r="C22" s="81"/>
      <c r="D22" s="82" t="s">
        <v>83</v>
      </c>
      <c r="E22" s="72">
        <v>20</v>
      </c>
      <c r="F22" s="62" t="s">
        <v>87</v>
      </c>
      <c r="G22" s="75"/>
      <c r="H22" s="67">
        <v>34</v>
      </c>
      <c r="I22" s="65">
        <v>20</v>
      </c>
      <c r="J22" s="62" t="s">
        <v>88</v>
      </c>
      <c r="K22" s="298"/>
      <c r="L22" s="299" t="s">
        <v>83</v>
      </c>
      <c r="M22" s="90">
        <v>20</v>
      </c>
      <c r="N22" s="91" t="s">
        <v>86</v>
      </c>
      <c r="O22" s="337"/>
      <c r="P22" s="338"/>
      <c r="Q22" s="65">
        <v>20</v>
      </c>
      <c r="R22" s="62" t="s">
        <v>90</v>
      </c>
      <c r="S22" s="298"/>
      <c r="T22" s="299" t="s">
        <v>83</v>
      </c>
      <c r="U22" s="65">
        <v>20</v>
      </c>
      <c r="V22" s="62" t="s">
        <v>88</v>
      </c>
      <c r="W22" s="341"/>
      <c r="X22" s="341"/>
      <c r="Y22" s="70">
        <v>20</v>
      </c>
      <c r="Z22" s="71" t="s">
        <v>82</v>
      </c>
      <c r="AA22" s="322"/>
      <c r="AB22" s="323" t="s">
        <v>83</v>
      </c>
      <c r="AC22" s="72">
        <v>20</v>
      </c>
      <c r="AD22" s="62" t="s">
        <v>84</v>
      </c>
      <c r="AE22" s="298"/>
      <c r="AF22" s="299" t="s">
        <v>83</v>
      </c>
      <c r="AG22" s="72">
        <v>20</v>
      </c>
      <c r="AH22" s="62" t="s">
        <v>84</v>
      </c>
      <c r="AI22" s="298"/>
      <c r="AJ22" s="299" t="s">
        <v>83</v>
      </c>
      <c r="AK22" s="92">
        <v>20</v>
      </c>
      <c r="AL22" s="93" t="s">
        <v>86</v>
      </c>
      <c r="AM22" s="320"/>
      <c r="AN22" s="321" t="s">
        <v>83</v>
      </c>
      <c r="AO22" s="72">
        <v>20</v>
      </c>
      <c r="AP22" s="62" t="s">
        <v>87</v>
      </c>
      <c r="AQ22" s="66"/>
      <c r="AR22" s="67">
        <v>21</v>
      </c>
      <c r="AS22" s="72">
        <v>20</v>
      </c>
      <c r="AT22" s="62" t="s">
        <v>88</v>
      </c>
      <c r="AU22" s="298"/>
      <c r="AV22" s="299" t="s">
        <v>83</v>
      </c>
      <c r="AW22" s="59">
        <v>20</v>
      </c>
      <c r="AX22" s="60" t="s">
        <v>86</v>
      </c>
      <c r="AY22" s="314"/>
      <c r="AZ22" s="315" t="s">
        <v>83</v>
      </c>
      <c r="BA22" s="72">
        <v>20</v>
      </c>
      <c r="BB22" s="62" t="s">
        <v>90</v>
      </c>
      <c r="BC22" s="298"/>
      <c r="BD22" s="299" t="s">
        <v>83</v>
      </c>
    </row>
    <row r="23" spans="1:56" x14ac:dyDescent="0.3">
      <c r="A23" s="59">
        <v>21</v>
      </c>
      <c r="B23" s="60" t="s">
        <v>86</v>
      </c>
      <c r="C23" s="95"/>
      <c r="D23" s="96"/>
      <c r="E23" s="65">
        <v>21</v>
      </c>
      <c r="F23" s="62" t="s">
        <v>90</v>
      </c>
      <c r="G23" s="81"/>
      <c r="H23" s="82" t="s">
        <v>83</v>
      </c>
      <c r="I23" s="65">
        <v>21</v>
      </c>
      <c r="J23" s="62" t="s">
        <v>92</v>
      </c>
      <c r="K23" s="298"/>
      <c r="L23" s="299" t="s">
        <v>83</v>
      </c>
      <c r="M23" s="90">
        <v>21</v>
      </c>
      <c r="N23" s="91" t="s">
        <v>82</v>
      </c>
      <c r="O23" s="318"/>
      <c r="P23" s="319"/>
      <c r="Q23" s="65">
        <v>21</v>
      </c>
      <c r="R23" s="62" t="s">
        <v>84</v>
      </c>
      <c r="S23" s="298"/>
      <c r="T23" s="299" t="s">
        <v>83</v>
      </c>
      <c r="U23" s="65">
        <v>21</v>
      </c>
      <c r="V23" s="62" t="s">
        <v>92</v>
      </c>
      <c r="W23" s="341"/>
      <c r="X23" s="341"/>
      <c r="Y23" s="72">
        <v>21</v>
      </c>
      <c r="Z23" s="62" t="s">
        <v>87</v>
      </c>
      <c r="AA23" s="66"/>
      <c r="AB23" s="67">
        <v>4</v>
      </c>
      <c r="AC23" s="72">
        <v>21</v>
      </c>
      <c r="AD23" s="62" t="s">
        <v>88</v>
      </c>
      <c r="AE23" s="298"/>
      <c r="AF23" s="299" t="s">
        <v>83</v>
      </c>
      <c r="AG23" s="72">
        <v>21</v>
      </c>
      <c r="AH23" s="62" t="s">
        <v>88</v>
      </c>
      <c r="AI23" s="298"/>
      <c r="AJ23" s="299" t="s">
        <v>83</v>
      </c>
      <c r="AK23" s="92">
        <v>21</v>
      </c>
      <c r="AL23" s="93" t="s">
        <v>82</v>
      </c>
      <c r="AM23" s="320"/>
      <c r="AN23" s="321" t="s">
        <v>83</v>
      </c>
      <c r="AO23" s="72">
        <v>21</v>
      </c>
      <c r="AP23" s="62" t="s">
        <v>90</v>
      </c>
      <c r="AQ23" s="298"/>
      <c r="AR23" s="299"/>
      <c r="AS23" s="72">
        <v>21</v>
      </c>
      <c r="AT23" s="62" t="s">
        <v>92</v>
      </c>
      <c r="AU23" s="298"/>
      <c r="AV23" s="299" t="s">
        <v>83</v>
      </c>
      <c r="AW23" s="59">
        <v>21</v>
      </c>
      <c r="AX23" s="60" t="s">
        <v>82</v>
      </c>
      <c r="AY23" s="314"/>
      <c r="AZ23" s="315" t="s">
        <v>83</v>
      </c>
      <c r="BA23" s="65">
        <v>21</v>
      </c>
      <c r="BB23" s="62" t="s">
        <v>84</v>
      </c>
      <c r="BC23" s="298"/>
      <c r="BD23" s="299" t="s">
        <v>83</v>
      </c>
    </row>
    <row r="24" spans="1:56" x14ac:dyDescent="0.3">
      <c r="A24" s="59">
        <v>22</v>
      </c>
      <c r="B24" s="60" t="s">
        <v>82</v>
      </c>
      <c r="C24" s="332" t="s">
        <v>105</v>
      </c>
      <c r="D24" s="333"/>
      <c r="E24" s="65">
        <v>22</v>
      </c>
      <c r="F24" s="62" t="s">
        <v>84</v>
      </c>
      <c r="G24" s="87"/>
      <c r="H24" s="82" t="s">
        <v>83</v>
      </c>
      <c r="I24" s="76">
        <v>22</v>
      </c>
      <c r="J24" s="64" t="s">
        <v>86</v>
      </c>
      <c r="K24" s="328"/>
      <c r="L24" s="329" t="s">
        <v>83</v>
      </c>
      <c r="M24" s="72">
        <v>22</v>
      </c>
      <c r="N24" s="62" t="s">
        <v>87</v>
      </c>
      <c r="O24" s="66"/>
      <c r="P24" s="67">
        <v>43</v>
      </c>
      <c r="Q24" s="65">
        <v>22</v>
      </c>
      <c r="R24" s="62" t="s">
        <v>88</v>
      </c>
      <c r="S24" s="298"/>
      <c r="T24" s="299" t="s">
        <v>83</v>
      </c>
      <c r="U24" s="68">
        <v>22</v>
      </c>
      <c r="V24" s="69" t="s">
        <v>86</v>
      </c>
      <c r="W24" s="341"/>
      <c r="X24" s="341"/>
      <c r="Y24" s="72">
        <v>22</v>
      </c>
      <c r="Z24" s="62" t="s">
        <v>90</v>
      </c>
      <c r="AA24" s="298"/>
      <c r="AB24" s="299" t="s">
        <v>83</v>
      </c>
      <c r="AC24" s="72">
        <v>22</v>
      </c>
      <c r="AD24" s="62" t="s">
        <v>92</v>
      </c>
      <c r="AE24" s="298"/>
      <c r="AF24" s="299" t="s">
        <v>83</v>
      </c>
      <c r="AG24" s="72">
        <v>22</v>
      </c>
      <c r="AH24" s="62" t="s">
        <v>92</v>
      </c>
      <c r="AI24" s="298"/>
      <c r="AJ24" s="299" t="s">
        <v>83</v>
      </c>
      <c r="AK24" s="92">
        <v>22</v>
      </c>
      <c r="AL24" s="93" t="s">
        <v>87</v>
      </c>
      <c r="AM24" s="320" t="s">
        <v>106</v>
      </c>
      <c r="AN24" s="321"/>
      <c r="AO24" s="72">
        <v>22</v>
      </c>
      <c r="AP24" s="62" t="s">
        <v>84</v>
      </c>
      <c r="AQ24" s="298"/>
      <c r="AR24" s="299" t="s">
        <v>83</v>
      </c>
      <c r="AS24" s="73">
        <v>22</v>
      </c>
      <c r="AT24" s="74" t="s">
        <v>86</v>
      </c>
      <c r="AU24" s="304"/>
      <c r="AV24" s="305" t="s">
        <v>83</v>
      </c>
      <c r="AW24" s="72">
        <v>22</v>
      </c>
      <c r="AX24" s="62" t="s">
        <v>87</v>
      </c>
      <c r="AY24" s="66"/>
      <c r="AZ24" s="67">
        <v>30</v>
      </c>
      <c r="BA24" s="65">
        <v>22</v>
      </c>
      <c r="BB24" s="62" t="s">
        <v>88</v>
      </c>
      <c r="BC24" s="298"/>
      <c r="BD24" s="299" t="s">
        <v>83</v>
      </c>
    </row>
    <row r="25" spans="1:56" x14ac:dyDescent="0.3">
      <c r="A25" s="72">
        <v>23</v>
      </c>
      <c r="B25" s="62" t="s">
        <v>87</v>
      </c>
      <c r="C25" s="332"/>
      <c r="D25" s="333"/>
      <c r="E25" s="65">
        <v>23</v>
      </c>
      <c r="F25" s="62" t="s">
        <v>88</v>
      </c>
      <c r="G25" s="81"/>
      <c r="H25" s="82" t="s">
        <v>83</v>
      </c>
      <c r="I25" s="76">
        <v>23</v>
      </c>
      <c r="J25" s="64" t="s">
        <v>82</v>
      </c>
      <c r="K25" s="328"/>
      <c r="L25" s="329" t="s">
        <v>83</v>
      </c>
      <c r="M25" s="65">
        <v>23</v>
      </c>
      <c r="N25" s="62" t="s">
        <v>90</v>
      </c>
      <c r="O25" s="298"/>
      <c r="P25" s="299" t="s">
        <v>83</v>
      </c>
      <c r="Q25" s="65">
        <v>23</v>
      </c>
      <c r="R25" s="62" t="s">
        <v>92</v>
      </c>
      <c r="S25" s="298"/>
      <c r="T25" s="299" t="s">
        <v>83</v>
      </c>
      <c r="U25" s="68">
        <v>23</v>
      </c>
      <c r="V25" s="69" t="s">
        <v>82</v>
      </c>
      <c r="W25" s="341"/>
      <c r="X25" s="341"/>
      <c r="Y25" s="72">
        <v>23</v>
      </c>
      <c r="Z25" s="62" t="s">
        <v>84</v>
      </c>
      <c r="AA25" s="298"/>
      <c r="AB25" s="299" t="s">
        <v>83</v>
      </c>
      <c r="AC25" s="77">
        <v>23</v>
      </c>
      <c r="AD25" s="78" t="s">
        <v>86</v>
      </c>
      <c r="AE25" s="330"/>
      <c r="AF25" s="331" t="s">
        <v>83</v>
      </c>
      <c r="AG25" s="79">
        <v>23</v>
      </c>
      <c r="AH25" s="80" t="s">
        <v>86</v>
      </c>
      <c r="AI25" s="306"/>
      <c r="AJ25" s="307" t="s">
        <v>83</v>
      </c>
      <c r="AK25" s="72">
        <v>23</v>
      </c>
      <c r="AL25" s="62" t="s">
        <v>90</v>
      </c>
      <c r="AM25" s="298"/>
      <c r="AN25" s="299" t="s">
        <v>83</v>
      </c>
      <c r="AO25" s="72">
        <v>23</v>
      </c>
      <c r="AP25" s="62" t="s">
        <v>88</v>
      </c>
      <c r="AQ25" s="298"/>
      <c r="AR25" s="299" t="s">
        <v>83</v>
      </c>
      <c r="AS25" s="73">
        <v>23</v>
      </c>
      <c r="AT25" s="74" t="s">
        <v>82</v>
      </c>
      <c r="AU25" s="304"/>
      <c r="AV25" s="305" t="s">
        <v>83</v>
      </c>
      <c r="AW25" s="72">
        <v>23</v>
      </c>
      <c r="AX25" s="62" t="s">
        <v>90</v>
      </c>
      <c r="AY25" s="298"/>
      <c r="AZ25" s="299" t="s">
        <v>83</v>
      </c>
      <c r="BA25" s="65">
        <v>23</v>
      </c>
      <c r="BB25" s="62" t="s">
        <v>92</v>
      </c>
      <c r="BC25" s="298"/>
      <c r="BD25" s="299" t="s">
        <v>83</v>
      </c>
    </row>
    <row r="26" spans="1:56" x14ac:dyDescent="0.3">
      <c r="A26" s="65">
        <v>24</v>
      </c>
      <c r="B26" s="62" t="s">
        <v>90</v>
      </c>
      <c r="C26" s="332"/>
      <c r="D26" s="333"/>
      <c r="E26" s="65">
        <v>24</v>
      </c>
      <c r="F26" s="62" t="s">
        <v>92</v>
      </c>
      <c r="G26" s="81"/>
      <c r="H26" s="82" t="s">
        <v>83</v>
      </c>
      <c r="I26" s="72">
        <v>24</v>
      </c>
      <c r="J26" s="62" t="s">
        <v>87</v>
      </c>
      <c r="K26" s="66"/>
      <c r="L26" s="67">
        <v>39</v>
      </c>
      <c r="M26" s="65">
        <v>24</v>
      </c>
      <c r="N26" s="62" t="s">
        <v>84</v>
      </c>
      <c r="O26" s="298"/>
      <c r="P26" s="299" t="s">
        <v>83</v>
      </c>
      <c r="Q26" s="83">
        <v>24</v>
      </c>
      <c r="R26" s="84" t="s">
        <v>86</v>
      </c>
      <c r="S26" s="326"/>
      <c r="T26" s="327" t="s">
        <v>83</v>
      </c>
      <c r="U26" s="72">
        <v>24</v>
      </c>
      <c r="V26" s="62" t="s">
        <v>87</v>
      </c>
      <c r="W26" s="341"/>
      <c r="X26" s="341"/>
      <c r="Y26" s="72">
        <v>24</v>
      </c>
      <c r="Z26" s="62" t="s">
        <v>88</v>
      </c>
      <c r="AA26" s="298"/>
      <c r="AB26" s="299" t="s">
        <v>83</v>
      </c>
      <c r="AC26" s="77">
        <v>24</v>
      </c>
      <c r="AD26" s="78" t="s">
        <v>82</v>
      </c>
      <c r="AE26" s="330"/>
      <c r="AF26" s="331" t="s">
        <v>83</v>
      </c>
      <c r="AG26" s="79">
        <v>24</v>
      </c>
      <c r="AH26" s="80" t="s">
        <v>82</v>
      </c>
      <c r="AI26" s="306"/>
      <c r="AJ26" s="307" t="s">
        <v>83</v>
      </c>
      <c r="AK26" s="72">
        <v>24</v>
      </c>
      <c r="AL26" s="62" t="s">
        <v>84</v>
      </c>
      <c r="AM26" s="298"/>
      <c r="AN26" s="299" t="s">
        <v>83</v>
      </c>
      <c r="AO26" s="72">
        <v>24</v>
      </c>
      <c r="AP26" s="62" t="s">
        <v>92</v>
      </c>
      <c r="AQ26" s="298"/>
      <c r="AR26" s="299" t="s">
        <v>83</v>
      </c>
      <c r="AS26" s="72">
        <v>24</v>
      </c>
      <c r="AT26" s="62" t="s">
        <v>87</v>
      </c>
      <c r="AU26" s="66"/>
      <c r="AV26" s="67">
        <v>26</v>
      </c>
      <c r="AW26" s="72">
        <v>24</v>
      </c>
      <c r="AX26" s="62" t="s">
        <v>84</v>
      </c>
      <c r="AY26" s="298"/>
      <c r="AZ26" s="299" t="s">
        <v>83</v>
      </c>
      <c r="BA26" s="85">
        <v>24</v>
      </c>
      <c r="BB26" s="86" t="s">
        <v>86</v>
      </c>
      <c r="BC26" s="302"/>
      <c r="BD26" s="303" t="s">
        <v>83</v>
      </c>
    </row>
    <row r="27" spans="1:56" x14ac:dyDescent="0.3">
      <c r="A27" s="65">
        <v>25</v>
      </c>
      <c r="B27" s="62" t="s">
        <v>84</v>
      </c>
      <c r="C27" s="332"/>
      <c r="D27" s="333"/>
      <c r="E27" s="85">
        <v>25</v>
      </c>
      <c r="F27" s="86" t="s">
        <v>86</v>
      </c>
      <c r="G27" s="302"/>
      <c r="H27" s="303" t="s">
        <v>83</v>
      </c>
      <c r="I27" s="65">
        <v>25</v>
      </c>
      <c r="J27" s="62" t="s">
        <v>90</v>
      </c>
      <c r="K27" s="298"/>
      <c r="L27" s="299" t="s">
        <v>83</v>
      </c>
      <c r="M27" s="65">
        <v>25</v>
      </c>
      <c r="N27" s="62" t="s">
        <v>88</v>
      </c>
      <c r="O27" s="298"/>
      <c r="P27" s="299" t="s">
        <v>83</v>
      </c>
      <c r="Q27" s="83">
        <v>25</v>
      </c>
      <c r="R27" s="84" t="s">
        <v>82</v>
      </c>
      <c r="S27" s="326"/>
      <c r="T27" s="327" t="s">
        <v>83</v>
      </c>
      <c r="U27" s="97">
        <v>25</v>
      </c>
      <c r="V27" s="69" t="s">
        <v>90</v>
      </c>
      <c r="W27" s="341"/>
      <c r="X27" s="341"/>
      <c r="Y27" s="72">
        <v>25</v>
      </c>
      <c r="Z27" s="62" t="s">
        <v>92</v>
      </c>
      <c r="AA27" s="298"/>
      <c r="AB27" s="299" t="s">
        <v>83</v>
      </c>
      <c r="AC27" s="72">
        <v>25</v>
      </c>
      <c r="AD27" s="62" t="s">
        <v>87</v>
      </c>
      <c r="AE27" s="66"/>
      <c r="AF27" s="67">
        <v>9</v>
      </c>
      <c r="AG27" s="72">
        <v>25</v>
      </c>
      <c r="AH27" s="62" t="s">
        <v>87</v>
      </c>
      <c r="AI27" s="66"/>
      <c r="AJ27" s="67">
        <v>13</v>
      </c>
      <c r="AK27" s="72">
        <v>25</v>
      </c>
      <c r="AL27" s="62" t="s">
        <v>88</v>
      </c>
      <c r="AM27" s="298"/>
      <c r="AN27" s="299" t="s">
        <v>83</v>
      </c>
      <c r="AO27" s="88">
        <v>25</v>
      </c>
      <c r="AP27" s="89" t="s">
        <v>86</v>
      </c>
      <c r="AQ27" s="324"/>
      <c r="AR27" s="325" t="s">
        <v>83</v>
      </c>
      <c r="AS27" s="72">
        <v>25</v>
      </c>
      <c r="AT27" s="62" t="s">
        <v>90</v>
      </c>
      <c r="AU27" s="298"/>
      <c r="AV27" s="299"/>
      <c r="AW27" s="72">
        <v>25</v>
      </c>
      <c r="AX27" s="62" t="s">
        <v>88</v>
      </c>
      <c r="AY27" s="298"/>
      <c r="AZ27" s="299" t="s">
        <v>83</v>
      </c>
      <c r="BA27" s="85">
        <v>25</v>
      </c>
      <c r="BB27" s="86" t="s">
        <v>82</v>
      </c>
      <c r="BC27" s="302"/>
      <c r="BD27" s="303" t="s">
        <v>83</v>
      </c>
    </row>
    <row r="28" spans="1:56" x14ac:dyDescent="0.3">
      <c r="A28" s="65">
        <v>26</v>
      </c>
      <c r="B28" s="62" t="s">
        <v>88</v>
      </c>
      <c r="C28" s="332"/>
      <c r="D28" s="333"/>
      <c r="E28" s="85">
        <v>26</v>
      </c>
      <c r="F28" s="86" t="s">
        <v>82</v>
      </c>
      <c r="G28" s="302"/>
      <c r="H28" s="303" t="s">
        <v>83</v>
      </c>
      <c r="I28" s="65">
        <v>26</v>
      </c>
      <c r="J28" s="62" t="s">
        <v>84</v>
      </c>
      <c r="K28" s="298"/>
      <c r="L28" s="299" t="s">
        <v>83</v>
      </c>
      <c r="M28" s="65">
        <v>26</v>
      </c>
      <c r="N28" s="62" t="s">
        <v>92</v>
      </c>
      <c r="O28" s="336" t="s">
        <v>107</v>
      </c>
      <c r="P28" s="317"/>
      <c r="Q28" s="72">
        <v>26</v>
      </c>
      <c r="R28" s="62" t="s">
        <v>87</v>
      </c>
      <c r="S28" s="66"/>
      <c r="T28" s="67">
        <v>48</v>
      </c>
      <c r="U28" s="97">
        <v>26</v>
      </c>
      <c r="V28" s="69" t="s">
        <v>84</v>
      </c>
      <c r="W28" s="341"/>
      <c r="X28" s="341"/>
      <c r="Y28" s="70">
        <v>26</v>
      </c>
      <c r="Z28" s="71" t="s">
        <v>86</v>
      </c>
      <c r="AA28" s="322"/>
      <c r="AB28" s="323" t="s">
        <v>83</v>
      </c>
      <c r="AC28" s="72">
        <v>26</v>
      </c>
      <c r="AD28" s="62" t="s">
        <v>90</v>
      </c>
      <c r="AE28" s="298"/>
      <c r="AF28" s="299"/>
      <c r="AG28" s="72">
        <v>26</v>
      </c>
      <c r="AH28" s="62" t="s">
        <v>90</v>
      </c>
      <c r="AI28" s="298"/>
      <c r="AJ28" s="299"/>
      <c r="AK28" s="72">
        <v>26</v>
      </c>
      <c r="AL28" s="62" t="s">
        <v>92</v>
      </c>
      <c r="AM28" s="298"/>
      <c r="AN28" s="299" t="s">
        <v>83</v>
      </c>
      <c r="AO28" s="88">
        <v>26</v>
      </c>
      <c r="AP28" s="89" t="s">
        <v>82</v>
      </c>
      <c r="AQ28" s="324"/>
      <c r="AR28" s="325" t="s">
        <v>83</v>
      </c>
      <c r="AS28" s="72">
        <v>26</v>
      </c>
      <c r="AT28" s="62" t="s">
        <v>84</v>
      </c>
      <c r="AU28" s="298"/>
      <c r="AV28" s="299" t="s">
        <v>83</v>
      </c>
      <c r="AW28" s="72">
        <v>26</v>
      </c>
      <c r="AX28" s="62" t="s">
        <v>92</v>
      </c>
      <c r="AY28" s="298"/>
      <c r="AZ28" s="299" t="s">
        <v>83</v>
      </c>
      <c r="BA28" s="85">
        <v>26</v>
      </c>
      <c r="BB28" s="86" t="s">
        <v>87</v>
      </c>
      <c r="BC28" s="302" t="s">
        <v>108</v>
      </c>
      <c r="BD28" s="303"/>
    </row>
    <row r="29" spans="1:56" x14ac:dyDescent="0.3">
      <c r="A29" s="65">
        <v>27</v>
      </c>
      <c r="B29" s="62" t="s">
        <v>92</v>
      </c>
      <c r="C29" s="332"/>
      <c r="D29" s="333"/>
      <c r="E29" s="85">
        <v>27</v>
      </c>
      <c r="F29" s="86" t="s">
        <v>87</v>
      </c>
      <c r="G29" s="81"/>
      <c r="H29" s="82"/>
      <c r="I29" s="65">
        <v>27</v>
      </c>
      <c r="J29" s="62" t="s">
        <v>88</v>
      </c>
      <c r="K29" s="298"/>
      <c r="L29" s="299" t="s">
        <v>83</v>
      </c>
      <c r="M29" s="90">
        <v>27</v>
      </c>
      <c r="N29" s="91" t="s">
        <v>86</v>
      </c>
      <c r="O29" s="337"/>
      <c r="P29" s="338"/>
      <c r="Q29" s="65">
        <v>27</v>
      </c>
      <c r="R29" s="62" t="s">
        <v>90</v>
      </c>
      <c r="S29" s="298"/>
      <c r="T29" s="299" t="s">
        <v>83</v>
      </c>
      <c r="U29" s="61">
        <v>27</v>
      </c>
      <c r="V29" s="62" t="s">
        <v>88</v>
      </c>
      <c r="W29" s="341"/>
      <c r="X29" s="341"/>
      <c r="Y29" s="70">
        <v>27</v>
      </c>
      <c r="Z29" s="71" t="s">
        <v>82</v>
      </c>
      <c r="AA29" s="322"/>
      <c r="AB29" s="323" t="s">
        <v>83</v>
      </c>
      <c r="AC29" s="72">
        <v>27</v>
      </c>
      <c r="AD29" s="62" t="s">
        <v>84</v>
      </c>
      <c r="AE29" s="298"/>
      <c r="AF29" s="299" t="s">
        <v>83</v>
      </c>
      <c r="AG29" s="72">
        <v>27</v>
      </c>
      <c r="AH29" s="62" t="s">
        <v>84</v>
      </c>
      <c r="AI29" s="298"/>
      <c r="AJ29" s="299" t="s">
        <v>83</v>
      </c>
      <c r="AK29" s="92">
        <v>27</v>
      </c>
      <c r="AL29" s="93" t="s">
        <v>86</v>
      </c>
      <c r="AM29" s="320"/>
      <c r="AN29" s="321" t="s">
        <v>83</v>
      </c>
      <c r="AO29" s="88">
        <v>27</v>
      </c>
      <c r="AP29" s="89" t="s">
        <v>87</v>
      </c>
      <c r="AQ29" s="324" t="s">
        <v>109</v>
      </c>
      <c r="AR29" s="325"/>
      <c r="AS29" s="72">
        <v>27</v>
      </c>
      <c r="AT29" s="62" t="s">
        <v>88</v>
      </c>
      <c r="AU29" s="298"/>
      <c r="AV29" s="299" t="s">
        <v>83</v>
      </c>
      <c r="AW29" s="59">
        <v>27</v>
      </c>
      <c r="AX29" s="60" t="s">
        <v>86</v>
      </c>
      <c r="AY29" s="314"/>
      <c r="AZ29" s="315" t="s">
        <v>83</v>
      </c>
      <c r="BA29" s="72">
        <v>27</v>
      </c>
      <c r="BB29" s="62" t="s">
        <v>90</v>
      </c>
      <c r="BC29" s="298"/>
      <c r="BD29" s="299" t="s">
        <v>83</v>
      </c>
    </row>
    <row r="30" spans="1:56" x14ac:dyDescent="0.3">
      <c r="A30" s="59">
        <v>28</v>
      </c>
      <c r="B30" s="60" t="s">
        <v>86</v>
      </c>
      <c r="C30" s="334"/>
      <c r="D30" s="335"/>
      <c r="E30" s="65">
        <v>28</v>
      </c>
      <c r="F30" s="62" t="s">
        <v>90</v>
      </c>
      <c r="G30" s="81"/>
      <c r="H30" s="82" t="s">
        <v>83</v>
      </c>
      <c r="I30" s="65">
        <v>28</v>
      </c>
      <c r="J30" s="62" t="s">
        <v>92</v>
      </c>
      <c r="K30" s="298"/>
      <c r="L30" s="299" t="s">
        <v>83</v>
      </c>
      <c r="M30" s="90">
        <v>28</v>
      </c>
      <c r="N30" s="91" t="s">
        <v>82</v>
      </c>
      <c r="O30" s="318"/>
      <c r="P30" s="319"/>
      <c r="Q30" s="65">
        <v>28</v>
      </c>
      <c r="R30" s="62" t="s">
        <v>84</v>
      </c>
      <c r="S30" s="298"/>
      <c r="T30" s="299" t="s">
        <v>83</v>
      </c>
      <c r="U30" s="61">
        <v>28</v>
      </c>
      <c r="V30" s="62" t="s">
        <v>92</v>
      </c>
      <c r="W30" s="341"/>
      <c r="X30" s="341"/>
      <c r="Y30" s="72">
        <v>28</v>
      </c>
      <c r="Z30" s="62" t="s">
        <v>87</v>
      </c>
      <c r="AA30" s="66"/>
      <c r="AB30" s="67">
        <v>5</v>
      </c>
      <c r="AC30" s="72">
        <v>28</v>
      </c>
      <c r="AD30" s="62" t="s">
        <v>88</v>
      </c>
      <c r="AE30" s="298"/>
      <c r="AF30" s="299" t="s">
        <v>83</v>
      </c>
      <c r="AG30" s="72">
        <v>28</v>
      </c>
      <c r="AH30" s="62" t="s">
        <v>88</v>
      </c>
      <c r="AI30" s="298"/>
      <c r="AJ30" s="299" t="s">
        <v>83</v>
      </c>
      <c r="AK30" s="92">
        <v>28</v>
      </c>
      <c r="AL30" s="93" t="s">
        <v>82</v>
      </c>
      <c r="AM30" s="320"/>
      <c r="AN30" s="321" t="s">
        <v>83</v>
      </c>
      <c r="AO30" s="72">
        <v>28</v>
      </c>
      <c r="AP30" s="62" t="s">
        <v>90</v>
      </c>
      <c r="AQ30" s="298"/>
      <c r="AR30" s="299"/>
      <c r="AS30" s="72">
        <v>28</v>
      </c>
      <c r="AT30" s="62" t="s">
        <v>92</v>
      </c>
      <c r="AU30" s="298"/>
      <c r="AV30" s="299" t="s">
        <v>83</v>
      </c>
      <c r="AW30" s="59">
        <v>28</v>
      </c>
      <c r="AX30" s="60" t="s">
        <v>82</v>
      </c>
      <c r="AY30" s="314"/>
      <c r="AZ30" s="315" t="s">
        <v>83</v>
      </c>
      <c r="BA30" s="65">
        <v>28</v>
      </c>
      <c r="BB30" s="62" t="s">
        <v>84</v>
      </c>
      <c r="BC30" s="298"/>
      <c r="BD30" s="299" t="s">
        <v>83</v>
      </c>
    </row>
    <row r="31" spans="1:56" x14ac:dyDescent="0.3">
      <c r="A31" s="59">
        <v>29</v>
      </c>
      <c r="B31" s="60" t="s">
        <v>82</v>
      </c>
      <c r="C31" s="314"/>
      <c r="D31" s="315" t="s">
        <v>83</v>
      </c>
      <c r="E31" s="65">
        <v>29</v>
      </c>
      <c r="F31" s="62" t="s">
        <v>84</v>
      </c>
      <c r="G31" s="87"/>
      <c r="H31" s="82" t="s">
        <v>83</v>
      </c>
      <c r="I31" s="63">
        <v>29</v>
      </c>
      <c r="J31" s="64" t="s">
        <v>86</v>
      </c>
      <c r="K31" s="316" t="s">
        <v>110</v>
      </c>
      <c r="L31" s="317"/>
      <c r="M31" s="72">
        <v>29</v>
      </c>
      <c r="N31" s="62" t="s">
        <v>87</v>
      </c>
      <c r="O31" s="66"/>
      <c r="P31" s="67">
        <v>44</v>
      </c>
      <c r="Q31" s="65">
        <v>29</v>
      </c>
      <c r="R31" s="62" t="s">
        <v>88</v>
      </c>
      <c r="S31" s="298"/>
      <c r="T31" s="299" t="s">
        <v>83</v>
      </c>
      <c r="U31" s="68">
        <v>29</v>
      </c>
      <c r="V31" s="69" t="s">
        <v>86</v>
      </c>
      <c r="W31" s="341"/>
      <c r="X31" s="341"/>
      <c r="Y31" s="72">
        <v>29</v>
      </c>
      <c r="Z31" s="62" t="s">
        <v>90</v>
      </c>
      <c r="AA31" s="298"/>
      <c r="AB31" s="299"/>
      <c r="AC31" s="98"/>
      <c r="AD31" s="99"/>
      <c r="AE31" s="300"/>
      <c r="AF31" s="301"/>
      <c r="AG31" s="72">
        <v>29</v>
      </c>
      <c r="AH31" s="62" t="s">
        <v>92</v>
      </c>
      <c r="AI31" s="298"/>
      <c r="AJ31" s="299" t="s">
        <v>83</v>
      </c>
      <c r="AK31" s="72">
        <v>29</v>
      </c>
      <c r="AL31" s="62" t="s">
        <v>87</v>
      </c>
      <c r="AM31" s="66"/>
      <c r="AN31" s="67">
        <v>18</v>
      </c>
      <c r="AO31" s="72">
        <v>29</v>
      </c>
      <c r="AP31" s="62" t="s">
        <v>84</v>
      </c>
      <c r="AQ31" s="298"/>
      <c r="AR31" s="299" t="s">
        <v>83</v>
      </c>
      <c r="AS31" s="73">
        <v>29</v>
      </c>
      <c r="AT31" s="74" t="s">
        <v>86</v>
      </c>
      <c r="AU31" s="304"/>
      <c r="AV31" s="305" t="s">
        <v>83</v>
      </c>
      <c r="AW31" s="72">
        <v>29</v>
      </c>
      <c r="AX31" s="62" t="s">
        <v>87</v>
      </c>
      <c r="AY31" s="66"/>
      <c r="AZ31" s="67">
        <v>31</v>
      </c>
      <c r="BA31" s="65">
        <v>29</v>
      </c>
      <c r="BB31" s="62" t="s">
        <v>88</v>
      </c>
      <c r="BC31" s="298"/>
      <c r="BD31" s="299" t="s">
        <v>83</v>
      </c>
    </row>
    <row r="32" spans="1:56" x14ac:dyDescent="0.3">
      <c r="A32" s="72">
        <v>30</v>
      </c>
      <c r="B32" s="62" t="s">
        <v>87</v>
      </c>
      <c r="C32" s="308" t="s">
        <v>111</v>
      </c>
      <c r="D32" s="309"/>
      <c r="E32" s="61">
        <v>30</v>
      </c>
      <c r="F32" s="62" t="s">
        <v>88</v>
      </c>
      <c r="G32" s="81"/>
      <c r="H32" s="82" t="s">
        <v>83</v>
      </c>
      <c r="I32" s="76">
        <v>30</v>
      </c>
      <c r="J32" s="64" t="s">
        <v>82</v>
      </c>
      <c r="K32" s="318"/>
      <c r="L32" s="319"/>
      <c r="M32" s="72">
        <v>30</v>
      </c>
      <c r="N32" s="62" t="s">
        <v>90</v>
      </c>
      <c r="O32" s="298"/>
      <c r="P32" s="299"/>
      <c r="Q32" s="61">
        <v>30</v>
      </c>
      <c r="R32" s="62" t="s">
        <v>92</v>
      </c>
      <c r="S32" s="312"/>
      <c r="T32" s="313" t="s">
        <v>83</v>
      </c>
      <c r="U32" s="68">
        <v>30</v>
      </c>
      <c r="V32" s="69" t="s">
        <v>82</v>
      </c>
      <c r="W32" s="341"/>
      <c r="X32" s="341"/>
      <c r="Y32" s="72">
        <v>30</v>
      </c>
      <c r="Z32" s="62" t="s">
        <v>84</v>
      </c>
      <c r="AA32" s="298"/>
      <c r="AB32" s="299" t="s">
        <v>83</v>
      </c>
      <c r="AC32" s="98"/>
      <c r="AD32" s="99"/>
      <c r="AE32" s="300"/>
      <c r="AF32" s="301"/>
      <c r="AG32" s="79">
        <v>30</v>
      </c>
      <c r="AH32" s="80" t="s">
        <v>86</v>
      </c>
      <c r="AI32" s="306"/>
      <c r="AJ32" s="307" t="s">
        <v>83</v>
      </c>
      <c r="AK32" s="72">
        <v>30</v>
      </c>
      <c r="AL32" s="62" t="s">
        <v>90</v>
      </c>
      <c r="AM32" s="298"/>
      <c r="AN32" s="299" t="s">
        <v>83</v>
      </c>
      <c r="AO32" s="72">
        <v>30</v>
      </c>
      <c r="AP32" s="62" t="s">
        <v>88</v>
      </c>
      <c r="AQ32" s="298"/>
      <c r="AR32" s="299"/>
      <c r="AS32" s="73">
        <v>30</v>
      </c>
      <c r="AT32" s="74" t="s">
        <v>82</v>
      </c>
      <c r="AU32" s="304"/>
      <c r="AV32" s="305" t="s">
        <v>83</v>
      </c>
      <c r="AW32" s="72">
        <v>30</v>
      </c>
      <c r="AX32" s="62" t="s">
        <v>90</v>
      </c>
      <c r="AY32" s="298"/>
      <c r="AZ32" s="299"/>
      <c r="BA32" s="65">
        <v>30</v>
      </c>
      <c r="BB32" s="62" t="s">
        <v>92</v>
      </c>
      <c r="BC32" s="298"/>
      <c r="BD32" s="299" t="s">
        <v>83</v>
      </c>
    </row>
    <row r="33" spans="1:56" x14ac:dyDescent="0.3">
      <c r="A33" s="65">
        <v>31</v>
      </c>
      <c r="B33" s="62" t="s">
        <v>90</v>
      </c>
      <c r="C33" s="310"/>
      <c r="D33" s="311"/>
      <c r="E33" s="61">
        <v>31</v>
      </c>
      <c r="F33" s="62" t="s">
        <v>92</v>
      </c>
      <c r="G33" s="81"/>
      <c r="H33" s="82" t="s">
        <v>83</v>
      </c>
      <c r="I33" s="98"/>
      <c r="J33" s="99"/>
      <c r="K33" s="100"/>
      <c r="L33" s="101"/>
      <c r="M33" s="72">
        <v>31</v>
      </c>
      <c r="N33" s="62" t="s">
        <v>84</v>
      </c>
      <c r="O33" s="298"/>
      <c r="P33" s="299"/>
      <c r="Q33" s="98"/>
      <c r="R33" s="99"/>
      <c r="S33" s="100"/>
      <c r="T33" s="101"/>
      <c r="U33" s="72">
        <v>31</v>
      </c>
      <c r="V33" s="62" t="s">
        <v>87</v>
      </c>
      <c r="W33" s="341"/>
      <c r="X33" s="341"/>
      <c r="Y33" s="72">
        <v>31</v>
      </c>
      <c r="Z33" s="62" t="s">
        <v>88</v>
      </c>
      <c r="AA33" s="298"/>
      <c r="AB33" s="299" t="s">
        <v>83</v>
      </c>
      <c r="AC33" s="98"/>
      <c r="AD33" s="99"/>
      <c r="AE33" s="300"/>
      <c r="AF33" s="301"/>
      <c r="AG33" s="79">
        <v>31</v>
      </c>
      <c r="AH33" s="80" t="s">
        <v>82</v>
      </c>
      <c r="AI33" s="306"/>
      <c r="AJ33" s="307" t="s">
        <v>83</v>
      </c>
      <c r="AK33" s="98"/>
      <c r="AL33" s="99"/>
      <c r="AM33" s="300"/>
      <c r="AN33" s="301"/>
      <c r="AO33" s="72">
        <v>31</v>
      </c>
      <c r="AP33" s="62" t="s">
        <v>92</v>
      </c>
      <c r="AQ33" s="298"/>
      <c r="AR33" s="299" t="s">
        <v>83</v>
      </c>
      <c r="AS33" s="98"/>
      <c r="AT33" s="99"/>
      <c r="AU33" s="300"/>
      <c r="AV33" s="301"/>
      <c r="AW33" s="72">
        <v>31</v>
      </c>
      <c r="AX33" s="62" t="s">
        <v>84</v>
      </c>
      <c r="AY33" s="298"/>
      <c r="AZ33" s="299" t="s">
        <v>83</v>
      </c>
      <c r="BA33" s="85">
        <v>31</v>
      </c>
      <c r="BB33" s="86" t="s">
        <v>86</v>
      </c>
      <c r="BC33" s="302"/>
      <c r="BD33" s="303" t="s">
        <v>83</v>
      </c>
    </row>
  </sheetData>
  <mergeCells count="326">
    <mergeCell ref="AW2:AZ2"/>
    <mergeCell ref="BA2:BD2"/>
    <mergeCell ref="C3:D3"/>
    <mergeCell ref="G3:H5"/>
    <mergeCell ref="K3:L3"/>
    <mergeCell ref="S3:T3"/>
    <mergeCell ref="W3:X4"/>
    <mergeCell ref="AA3:AB3"/>
    <mergeCell ref="AE3:AF3"/>
    <mergeCell ref="AI3:AJ3"/>
    <mergeCell ref="Y2:AB2"/>
    <mergeCell ref="AC2:AF2"/>
    <mergeCell ref="AG2:AJ2"/>
    <mergeCell ref="AK2:AN2"/>
    <mergeCell ref="AO2:AR2"/>
    <mergeCell ref="AS2:AV2"/>
    <mergeCell ref="A2:D2"/>
    <mergeCell ref="E2:H2"/>
    <mergeCell ref="I2:L2"/>
    <mergeCell ref="M2:P2"/>
    <mergeCell ref="Q2:T2"/>
    <mergeCell ref="U2:X2"/>
    <mergeCell ref="AQ3:AR3"/>
    <mergeCell ref="AU3:AV3"/>
    <mergeCell ref="BC3:BD3"/>
    <mergeCell ref="K4:L4"/>
    <mergeCell ref="O4:P4"/>
    <mergeCell ref="S4:T4"/>
    <mergeCell ref="AA4:AB4"/>
    <mergeCell ref="AE4:AF4"/>
    <mergeCell ref="AI4:AJ4"/>
    <mergeCell ref="AM4:AN4"/>
    <mergeCell ref="AQ4:AR4"/>
    <mergeCell ref="AU4:AV4"/>
    <mergeCell ref="AY4:AZ4"/>
    <mergeCell ref="BC4:BD4"/>
    <mergeCell ref="O5:P5"/>
    <mergeCell ref="S5:T5"/>
    <mergeCell ref="AA5:AB5"/>
    <mergeCell ref="AE5:AF5"/>
    <mergeCell ref="AI5:AJ5"/>
    <mergeCell ref="AM5:AN5"/>
    <mergeCell ref="AQ5:AR5"/>
    <mergeCell ref="AY5:AZ5"/>
    <mergeCell ref="BC5:BD5"/>
    <mergeCell ref="G6:H6"/>
    <mergeCell ref="K6:L6"/>
    <mergeCell ref="O6:P6"/>
    <mergeCell ref="S6:T6"/>
    <mergeCell ref="W6:X6"/>
    <mergeCell ref="AA6:AB6"/>
    <mergeCell ref="AM6:AN6"/>
    <mergeCell ref="AQ6:AR6"/>
    <mergeCell ref="AU6:AV6"/>
    <mergeCell ref="AY6:AZ6"/>
    <mergeCell ref="BC6:BD6"/>
    <mergeCell ref="G7:H7"/>
    <mergeCell ref="K7:L7"/>
    <mergeCell ref="O7:P9"/>
    <mergeCell ref="W7:X7"/>
    <mergeCell ref="AA7:AB7"/>
    <mergeCell ref="AE7:AF7"/>
    <mergeCell ref="AI7:AJ7"/>
    <mergeCell ref="AM7:AN7"/>
    <mergeCell ref="AQ7:AR7"/>
    <mergeCell ref="AU7:AV7"/>
    <mergeCell ref="AY7:AZ7"/>
    <mergeCell ref="G8:H12"/>
    <mergeCell ref="K8:L8"/>
    <mergeCell ref="S8:T8"/>
    <mergeCell ref="W8:X8"/>
    <mergeCell ref="AA8:AB8"/>
    <mergeCell ref="BC8:BD8"/>
    <mergeCell ref="AE8:AF8"/>
    <mergeCell ref="AI8:AJ8"/>
    <mergeCell ref="AM8:AN8"/>
    <mergeCell ref="AQ8:AR8"/>
    <mergeCell ref="AU8:AV8"/>
    <mergeCell ref="C9:D9"/>
    <mergeCell ref="K9:L11"/>
    <mergeCell ref="S9:T9"/>
    <mergeCell ref="W9:X10"/>
    <mergeCell ref="AE9:AF9"/>
    <mergeCell ref="AI9:AJ9"/>
    <mergeCell ref="AM9:AN9"/>
    <mergeCell ref="AQ9:AR9"/>
    <mergeCell ref="AU9:AV9"/>
    <mergeCell ref="AA11:AB11"/>
    <mergeCell ref="AI11:AJ11"/>
    <mergeCell ref="AM11:AN11"/>
    <mergeCell ref="AY8:AZ8"/>
    <mergeCell ref="AY9:AZ9"/>
    <mergeCell ref="BC9:BD9"/>
    <mergeCell ref="C10:D15"/>
    <mergeCell ref="S10:T10"/>
    <mergeCell ref="AA10:AB10"/>
    <mergeCell ref="AE10:AF11"/>
    <mergeCell ref="AI10:AJ10"/>
    <mergeCell ref="AQ10:AR10"/>
    <mergeCell ref="AU10:AV10"/>
    <mergeCell ref="BC10:BD10"/>
    <mergeCell ref="AQ11:AR11"/>
    <mergeCell ref="AU11:AV11"/>
    <mergeCell ref="AY11:AZ11"/>
    <mergeCell ref="BC11:BD11"/>
    <mergeCell ref="O12:P12"/>
    <mergeCell ref="AA12:AB12"/>
    <mergeCell ref="AE12:AF12"/>
    <mergeCell ref="AI12:AJ12"/>
    <mergeCell ref="AM12:AN12"/>
    <mergeCell ref="AQ12:AR12"/>
    <mergeCell ref="O11:P11"/>
    <mergeCell ref="S11:T13"/>
    <mergeCell ref="W11:X11"/>
    <mergeCell ref="AY12:AZ12"/>
    <mergeCell ref="BC12:BD12"/>
    <mergeCell ref="G13:H13"/>
    <mergeCell ref="K13:L13"/>
    <mergeCell ref="O13:P13"/>
    <mergeCell ref="W13:X13"/>
    <mergeCell ref="AA13:AB13"/>
    <mergeCell ref="AM13:AN13"/>
    <mergeCell ref="AQ13:AR13"/>
    <mergeCell ref="AU13:AV13"/>
    <mergeCell ref="AY13:AZ13"/>
    <mergeCell ref="BC13:BD13"/>
    <mergeCell ref="G14:H14"/>
    <mergeCell ref="K14:L14"/>
    <mergeCell ref="O14:P14"/>
    <mergeCell ref="W14:X14"/>
    <mergeCell ref="AA14:AB14"/>
    <mergeCell ref="AE14:AF14"/>
    <mergeCell ref="AI14:AJ14"/>
    <mergeCell ref="AM14:AN14"/>
    <mergeCell ref="AQ14:AR14"/>
    <mergeCell ref="AU14:AV14"/>
    <mergeCell ref="AY14:AZ14"/>
    <mergeCell ref="K15:L15"/>
    <mergeCell ref="O15:P15"/>
    <mergeCell ref="S15:T15"/>
    <mergeCell ref="W15:X15"/>
    <mergeCell ref="AA15:AB15"/>
    <mergeCell ref="AE15:AF15"/>
    <mergeCell ref="AI15:AJ15"/>
    <mergeCell ref="AU16:AV16"/>
    <mergeCell ref="AY16:AZ16"/>
    <mergeCell ref="BC16:BD16"/>
    <mergeCell ref="AM15:AN15"/>
    <mergeCell ref="AU15:AV15"/>
    <mergeCell ref="AY15:AZ15"/>
    <mergeCell ref="BC15:BD15"/>
    <mergeCell ref="C16:D16"/>
    <mergeCell ref="K16:L16"/>
    <mergeCell ref="O16:P16"/>
    <mergeCell ref="S16:T16"/>
    <mergeCell ref="W16:X18"/>
    <mergeCell ref="AE16:AF16"/>
    <mergeCell ref="C17:D17"/>
    <mergeCell ref="K17:L17"/>
    <mergeCell ref="S17:T17"/>
    <mergeCell ref="AA17:AB17"/>
    <mergeCell ref="AE17:AF17"/>
    <mergeCell ref="AI17:AJ17"/>
    <mergeCell ref="AI16:AJ16"/>
    <mergeCell ref="AM16:AN16"/>
    <mergeCell ref="AQ16:AR16"/>
    <mergeCell ref="AQ17:AR17"/>
    <mergeCell ref="AU17:AV17"/>
    <mergeCell ref="BC17:BD17"/>
    <mergeCell ref="K18:L18"/>
    <mergeCell ref="O18:P18"/>
    <mergeCell ref="S18:T19"/>
    <mergeCell ref="AA18:AB18"/>
    <mergeCell ref="AE18:AF18"/>
    <mergeCell ref="AI18:AJ18"/>
    <mergeCell ref="AM18:AN18"/>
    <mergeCell ref="AQ18:AR18"/>
    <mergeCell ref="AU18:AV18"/>
    <mergeCell ref="AY18:AZ18"/>
    <mergeCell ref="BC18:BD18"/>
    <mergeCell ref="O19:P19"/>
    <mergeCell ref="W19:X33"/>
    <mergeCell ref="AA19:AB19"/>
    <mergeCell ref="AE19:AF19"/>
    <mergeCell ref="AI19:AJ19"/>
    <mergeCell ref="AM19:AN19"/>
    <mergeCell ref="AQ19:AR19"/>
    <mergeCell ref="AY19:AZ19"/>
    <mergeCell ref="BC19:BD19"/>
    <mergeCell ref="BC20:BD20"/>
    <mergeCell ref="AY21:AZ21"/>
    <mergeCell ref="AY22:AZ22"/>
    <mergeCell ref="G20:H20"/>
    <mergeCell ref="K20:L20"/>
    <mergeCell ref="O20:P20"/>
    <mergeCell ref="S20:T20"/>
    <mergeCell ref="AA20:AB20"/>
    <mergeCell ref="AM20:AN20"/>
    <mergeCell ref="AQ20:AR20"/>
    <mergeCell ref="AU20:AV20"/>
    <mergeCell ref="AY20:AZ20"/>
    <mergeCell ref="G21:H21"/>
    <mergeCell ref="K21:L21"/>
    <mergeCell ref="O21:P23"/>
    <mergeCell ref="AA21:AB21"/>
    <mergeCell ref="AE21:AF21"/>
    <mergeCell ref="AI21:AJ21"/>
    <mergeCell ref="AM21:AN21"/>
    <mergeCell ref="AQ21:AR21"/>
    <mergeCell ref="AU21:AV21"/>
    <mergeCell ref="K22:L22"/>
    <mergeCell ref="S22:T22"/>
    <mergeCell ref="AA22:AB22"/>
    <mergeCell ref="AE22:AF22"/>
    <mergeCell ref="AI22:AJ22"/>
    <mergeCell ref="AM22:AN22"/>
    <mergeCell ref="AU22:AV22"/>
    <mergeCell ref="BC22:BD22"/>
    <mergeCell ref="K23:L23"/>
    <mergeCell ref="S23:T23"/>
    <mergeCell ref="AE23:AF23"/>
    <mergeCell ref="AI23:AJ23"/>
    <mergeCell ref="AM23:AN23"/>
    <mergeCell ref="AQ23:AR23"/>
    <mergeCell ref="AU23:AV23"/>
    <mergeCell ref="AY23:AZ23"/>
    <mergeCell ref="BC23:BD23"/>
    <mergeCell ref="C24:D30"/>
    <mergeCell ref="K24:L24"/>
    <mergeCell ref="S24:T24"/>
    <mergeCell ref="AA24:AB24"/>
    <mergeCell ref="AE24:AF24"/>
    <mergeCell ref="AI24:AJ24"/>
    <mergeCell ref="AM24:AN24"/>
    <mergeCell ref="AQ24:AR24"/>
    <mergeCell ref="AU24:AV24"/>
    <mergeCell ref="O26:P26"/>
    <mergeCell ref="S26:T26"/>
    <mergeCell ref="AA26:AB26"/>
    <mergeCell ref="AE26:AF26"/>
    <mergeCell ref="AI26:AJ26"/>
    <mergeCell ref="AM26:AN26"/>
    <mergeCell ref="AQ26:AR26"/>
    <mergeCell ref="G28:H28"/>
    <mergeCell ref="K28:L28"/>
    <mergeCell ref="O28:P30"/>
    <mergeCell ref="AA28:AB28"/>
    <mergeCell ref="AE28:AF28"/>
    <mergeCell ref="AI28:AJ28"/>
    <mergeCell ref="AM28:AN28"/>
    <mergeCell ref="AQ28:AR28"/>
    <mergeCell ref="BC24:BD24"/>
    <mergeCell ref="K25:L25"/>
    <mergeCell ref="O25:P25"/>
    <mergeCell ref="S25:T25"/>
    <mergeCell ref="AA25:AB25"/>
    <mergeCell ref="AE25:AF25"/>
    <mergeCell ref="AI25:AJ25"/>
    <mergeCell ref="AM25:AN25"/>
    <mergeCell ref="AQ25:AR25"/>
    <mergeCell ref="AU25:AV25"/>
    <mergeCell ref="AY25:AZ25"/>
    <mergeCell ref="BC25:BD25"/>
    <mergeCell ref="AY26:AZ26"/>
    <mergeCell ref="BC26:BD26"/>
    <mergeCell ref="G27:H27"/>
    <mergeCell ref="K27:L27"/>
    <mergeCell ref="O27:P27"/>
    <mergeCell ref="S27:T27"/>
    <mergeCell ref="AA27:AB27"/>
    <mergeCell ref="AM27:AN27"/>
    <mergeCell ref="AQ27:AR27"/>
    <mergeCell ref="AU27:AV27"/>
    <mergeCell ref="AY27:AZ27"/>
    <mergeCell ref="BC27:BD27"/>
    <mergeCell ref="AU28:AV28"/>
    <mergeCell ref="AY28:AZ28"/>
    <mergeCell ref="BC28:BD28"/>
    <mergeCell ref="K29:L29"/>
    <mergeCell ref="S29:T29"/>
    <mergeCell ref="AA29:AB29"/>
    <mergeCell ref="AE29:AF29"/>
    <mergeCell ref="AI29:AJ29"/>
    <mergeCell ref="AM29:AN29"/>
    <mergeCell ref="AQ29:AR29"/>
    <mergeCell ref="AU29:AV29"/>
    <mergeCell ref="AY29:AZ29"/>
    <mergeCell ref="BC29:BD29"/>
    <mergeCell ref="K30:L30"/>
    <mergeCell ref="S30:T30"/>
    <mergeCell ref="AE30:AF30"/>
    <mergeCell ref="AI30:AJ30"/>
    <mergeCell ref="AM30:AN30"/>
    <mergeCell ref="AQ30:AR30"/>
    <mergeCell ref="AU30:AV30"/>
    <mergeCell ref="AY30:AZ30"/>
    <mergeCell ref="BC30:BD30"/>
    <mergeCell ref="C31:D31"/>
    <mergeCell ref="K31:L32"/>
    <mergeCell ref="S31:T31"/>
    <mergeCell ref="AA31:AB31"/>
    <mergeCell ref="AE31:AF31"/>
    <mergeCell ref="AI31:AJ31"/>
    <mergeCell ref="AQ31:AR31"/>
    <mergeCell ref="AU31:AV31"/>
    <mergeCell ref="BC31:BD31"/>
    <mergeCell ref="O33:P33"/>
    <mergeCell ref="AA33:AB33"/>
    <mergeCell ref="AE33:AF33"/>
    <mergeCell ref="AI33:AJ33"/>
    <mergeCell ref="AM33:AN33"/>
    <mergeCell ref="C32:D33"/>
    <mergeCell ref="O32:P32"/>
    <mergeCell ref="S32:T32"/>
    <mergeCell ref="AA32:AB32"/>
    <mergeCell ref="AE32:AF32"/>
    <mergeCell ref="AI32:AJ32"/>
    <mergeCell ref="AQ33:AR33"/>
    <mergeCell ref="AU33:AV33"/>
    <mergeCell ref="AY33:AZ33"/>
    <mergeCell ref="BC33:BD33"/>
    <mergeCell ref="AM32:AN32"/>
    <mergeCell ref="AQ32:AR32"/>
    <mergeCell ref="AU32:AV32"/>
    <mergeCell ref="AY32:AZ32"/>
    <mergeCell ref="BC32:BD32"/>
  </mergeCells>
  <hyperlinks>
    <hyperlink ref="AS21" r:id="rId1" display="http://www.calendarpedia.co.uk/" xr:uid="{FB5CA2E0-9477-41C8-A41B-4CA3917C6BB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2B57C-DE60-448D-8EFC-28847069AE45}">
  <dimension ref="A1:AH39"/>
  <sheetViews>
    <sheetView workbookViewId="0"/>
  </sheetViews>
  <sheetFormatPr defaultRowHeight="14.4" x14ac:dyDescent="0.3"/>
  <cols>
    <col min="1" max="1" width="9.109375" style="8"/>
    <col min="2" max="2" width="38.44140625" style="8" customWidth="1"/>
    <col min="3" max="3" width="14" style="8" bestFit="1" customWidth="1"/>
    <col min="4" max="6" width="4.109375" style="8" customWidth="1"/>
    <col min="7" max="7" width="6.88671875" style="159" customWidth="1"/>
    <col min="8" max="8" width="4" style="8" bestFit="1" customWidth="1"/>
    <col min="9" max="9" width="2.44140625" style="8" bestFit="1" customWidth="1"/>
    <col min="10" max="10" width="4" style="8" bestFit="1" customWidth="1"/>
    <col min="11" max="14" width="4.77734375" style="8" customWidth="1"/>
    <col min="15" max="15" width="7" style="159" customWidth="1"/>
    <col min="16" max="16" width="4" style="8" bestFit="1" customWidth="1"/>
    <col min="17" max="17" width="2.44140625" style="8" bestFit="1" customWidth="1"/>
    <col min="18" max="18" width="4" style="8" bestFit="1" customWidth="1"/>
    <col min="19" max="22" width="4.5546875" style="8" customWidth="1"/>
    <col min="23" max="23" width="7.109375" style="159" customWidth="1"/>
    <col min="24" max="24" width="4" style="8" bestFit="1" customWidth="1"/>
    <col min="25" max="25" width="2.44140625" style="8" bestFit="1" customWidth="1"/>
    <col min="26" max="26" width="4" style="8" bestFit="1" customWidth="1"/>
    <col min="27" max="30" width="4.5546875" style="8" customWidth="1"/>
    <col min="31" max="31" width="6.88671875" style="159" customWidth="1"/>
    <col min="32" max="32" width="4" style="8" bestFit="1" customWidth="1"/>
    <col min="33" max="33" width="2.44140625" style="8" bestFit="1" customWidth="1"/>
    <col min="34" max="34" width="4" style="8" bestFit="1" customWidth="1"/>
    <col min="35" max="257" width="9.109375" style="8"/>
    <col min="258" max="258" width="38.44140625" style="8" customWidth="1"/>
    <col min="259" max="259" width="14" style="8" bestFit="1" customWidth="1"/>
    <col min="260" max="262" width="4.109375" style="8" customWidth="1"/>
    <col min="263" max="263" width="6.88671875" style="8" customWidth="1"/>
    <col min="264" max="264" width="4" style="8" bestFit="1" customWidth="1"/>
    <col min="265" max="265" width="2.44140625" style="8" bestFit="1" customWidth="1"/>
    <col min="266" max="266" width="4" style="8" bestFit="1" customWidth="1"/>
    <col min="267" max="270" width="4.77734375" style="8" customWidth="1"/>
    <col min="271" max="271" width="7" style="8" customWidth="1"/>
    <col min="272" max="272" width="4" style="8" bestFit="1" customWidth="1"/>
    <col min="273" max="273" width="2.44140625" style="8" bestFit="1" customWidth="1"/>
    <col min="274" max="274" width="4" style="8" bestFit="1" customWidth="1"/>
    <col min="275" max="278" width="4.5546875" style="8" customWidth="1"/>
    <col min="279" max="279" width="7.109375" style="8" customWidth="1"/>
    <col min="280" max="280" width="4" style="8" bestFit="1" customWidth="1"/>
    <col min="281" max="281" width="2.44140625" style="8" bestFit="1" customWidth="1"/>
    <col min="282" max="282" width="4" style="8" bestFit="1" customWidth="1"/>
    <col min="283" max="286" width="4.5546875" style="8" customWidth="1"/>
    <col min="287" max="287" width="6.88671875" style="8" customWidth="1"/>
    <col min="288" max="288" width="4" style="8" bestFit="1" customWidth="1"/>
    <col min="289" max="289" width="2.44140625" style="8" bestFit="1" customWidth="1"/>
    <col min="290" max="290" width="4" style="8" bestFit="1" customWidth="1"/>
    <col min="291" max="513" width="9.109375" style="8"/>
    <col min="514" max="514" width="38.44140625" style="8" customWidth="1"/>
    <col min="515" max="515" width="14" style="8" bestFit="1" customWidth="1"/>
    <col min="516" max="518" width="4.109375" style="8" customWidth="1"/>
    <col min="519" max="519" width="6.88671875" style="8" customWidth="1"/>
    <col min="520" max="520" width="4" style="8" bestFit="1" customWidth="1"/>
    <col min="521" max="521" width="2.44140625" style="8" bestFit="1" customWidth="1"/>
    <col min="522" max="522" width="4" style="8" bestFit="1" customWidth="1"/>
    <col min="523" max="526" width="4.77734375" style="8" customWidth="1"/>
    <col min="527" max="527" width="7" style="8" customWidth="1"/>
    <col min="528" max="528" width="4" style="8" bestFit="1" customWidth="1"/>
    <col min="529" max="529" width="2.44140625" style="8" bestFit="1" customWidth="1"/>
    <col min="530" max="530" width="4" style="8" bestFit="1" customWidth="1"/>
    <col min="531" max="534" width="4.5546875" style="8" customWidth="1"/>
    <col min="535" max="535" width="7.109375" style="8" customWidth="1"/>
    <col min="536" max="536" width="4" style="8" bestFit="1" customWidth="1"/>
    <col min="537" max="537" width="2.44140625" style="8" bestFit="1" customWidth="1"/>
    <col min="538" max="538" width="4" style="8" bestFit="1" customWidth="1"/>
    <col min="539" max="542" width="4.5546875" style="8" customWidth="1"/>
    <col min="543" max="543" width="6.88671875" style="8" customWidth="1"/>
    <col min="544" max="544" width="4" style="8" bestFit="1" customWidth="1"/>
    <col min="545" max="545" width="2.44140625" style="8" bestFit="1" customWidth="1"/>
    <col min="546" max="546" width="4" style="8" bestFit="1" customWidth="1"/>
    <col min="547" max="769" width="9.109375" style="8"/>
    <col min="770" max="770" width="38.44140625" style="8" customWidth="1"/>
    <col min="771" max="771" width="14" style="8" bestFit="1" customWidth="1"/>
    <col min="772" max="774" width="4.109375" style="8" customWidth="1"/>
    <col min="775" max="775" width="6.88671875" style="8" customWidth="1"/>
    <col min="776" max="776" width="4" style="8" bestFit="1" customWidth="1"/>
    <col min="777" max="777" width="2.44140625" style="8" bestFit="1" customWidth="1"/>
    <col min="778" max="778" width="4" style="8" bestFit="1" customWidth="1"/>
    <col min="779" max="782" width="4.77734375" style="8" customWidth="1"/>
    <col min="783" max="783" width="7" style="8" customWidth="1"/>
    <col min="784" max="784" width="4" style="8" bestFit="1" customWidth="1"/>
    <col min="785" max="785" width="2.44140625" style="8" bestFit="1" customWidth="1"/>
    <col min="786" max="786" width="4" style="8" bestFit="1" customWidth="1"/>
    <col min="787" max="790" width="4.5546875" style="8" customWidth="1"/>
    <col min="791" max="791" width="7.109375" style="8" customWidth="1"/>
    <col min="792" max="792" width="4" style="8" bestFit="1" customWidth="1"/>
    <col min="793" max="793" width="2.44140625" style="8" bestFit="1" customWidth="1"/>
    <col min="794" max="794" width="4" style="8" bestFit="1" customWidth="1"/>
    <col min="795" max="798" width="4.5546875" style="8" customWidth="1"/>
    <col min="799" max="799" width="6.88671875" style="8" customWidth="1"/>
    <col min="800" max="800" width="4" style="8" bestFit="1" customWidth="1"/>
    <col min="801" max="801" width="2.44140625" style="8" bestFit="1" customWidth="1"/>
    <col min="802" max="802" width="4" style="8" bestFit="1" customWidth="1"/>
    <col min="803" max="1025" width="9.109375" style="8"/>
    <col min="1026" max="1026" width="38.44140625" style="8" customWidth="1"/>
    <col min="1027" max="1027" width="14" style="8" bestFit="1" customWidth="1"/>
    <col min="1028" max="1030" width="4.109375" style="8" customWidth="1"/>
    <col min="1031" max="1031" width="6.88671875" style="8" customWidth="1"/>
    <col min="1032" max="1032" width="4" style="8" bestFit="1" customWidth="1"/>
    <col min="1033" max="1033" width="2.44140625" style="8" bestFit="1" customWidth="1"/>
    <col min="1034" max="1034" width="4" style="8" bestFit="1" customWidth="1"/>
    <col min="1035" max="1038" width="4.77734375" style="8" customWidth="1"/>
    <col min="1039" max="1039" width="7" style="8" customWidth="1"/>
    <col min="1040" max="1040" width="4" style="8" bestFit="1" customWidth="1"/>
    <col min="1041" max="1041" width="2.44140625" style="8" bestFit="1" customWidth="1"/>
    <col min="1042" max="1042" width="4" style="8" bestFit="1" customWidth="1"/>
    <col min="1043" max="1046" width="4.5546875" style="8" customWidth="1"/>
    <col min="1047" max="1047" width="7.109375" style="8" customWidth="1"/>
    <col min="1048" max="1048" width="4" style="8" bestFit="1" customWidth="1"/>
    <col min="1049" max="1049" width="2.44140625" style="8" bestFit="1" customWidth="1"/>
    <col min="1050" max="1050" width="4" style="8" bestFit="1" customWidth="1"/>
    <col min="1051" max="1054" width="4.5546875" style="8" customWidth="1"/>
    <col min="1055" max="1055" width="6.88671875" style="8" customWidth="1"/>
    <col min="1056" max="1056" width="4" style="8" bestFit="1" customWidth="1"/>
    <col min="1057" max="1057" width="2.44140625" style="8" bestFit="1" customWidth="1"/>
    <col min="1058" max="1058" width="4" style="8" bestFit="1" customWidth="1"/>
    <col min="1059" max="1281" width="9.109375" style="8"/>
    <col min="1282" max="1282" width="38.44140625" style="8" customWidth="1"/>
    <col min="1283" max="1283" width="14" style="8" bestFit="1" customWidth="1"/>
    <col min="1284" max="1286" width="4.109375" style="8" customWidth="1"/>
    <col min="1287" max="1287" width="6.88671875" style="8" customWidth="1"/>
    <col min="1288" max="1288" width="4" style="8" bestFit="1" customWidth="1"/>
    <col min="1289" max="1289" width="2.44140625" style="8" bestFit="1" customWidth="1"/>
    <col min="1290" max="1290" width="4" style="8" bestFit="1" customWidth="1"/>
    <col min="1291" max="1294" width="4.77734375" style="8" customWidth="1"/>
    <col min="1295" max="1295" width="7" style="8" customWidth="1"/>
    <col min="1296" max="1296" width="4" style="8" bestFit="1" customWidth="1"/>
    <col min="1297" max="1297" width="2.44140625" style="8" bestFit="1" customWidth="1"/>
    <col min="1298" max="1298" width="4" style="8" bestFit="1" customWidth="1"/>
    <col min="1299" max="1302" width="4.5546875" style="8" customWidth="1"/>
    <col min="1303" max="1303" width="7.109375" style="8" customWidth="1"/>
    <col min="1304" max="1304" width="4" style="8" bestFit="1" customWidth="1"/>
    <col min="1305" max="1305" width="2.44140625" style="8" bestFit="1" customWidth="1"/>
    <col min="1306" max="1306" width="4" style="8" bestFit="1" customWidth="1"/>
    <col min="1307" max="1310" width="4.5546875" style="8" customWidth="1"/>
    <col min="1311" max="1311" width="6.88671875" style="8" customWidth="1"/>
    <col min="1312" max="1312" width="4" style="8" bestFit="1" customWidth="1"/>
    <col min="1313" max="1313" width="2.44140625" style="8" bestFit="1" customWidth="1"/>
    <col min="1314" max="1314" width="4" style="8" bestFit="1" customWidth="1"/>
    <col min="1315" max="1537" width="9.109375" style="8"/>
    <col min="1538" max="1538" width="38.44140625" style="8" customWidth="1"/>
    <col min="1539" max="1539" width="14" style="8" bestFit="1" customWidth="1"/>
    <col min="1540" max="1542" width="4.109375" style="8" customWidth="1"/>
    <col min="1543" max="1543" width="6.88671875" style="8" customWidth="1"/>
    <col min="1544" max="1544" width="4" style="8" bestFit="1" customWidth="1"/>
    <col min="1545" max="1545" width="2.44140625" style="8" bestFit="1" customWidth="1"/>
    <col min="1546" max="1546" width="4" style="8" bestFit="1" customWidth="1"/>
    <col min="1547" max="1550" width="4.77734375" style="8" customWidth="1"/>
    <col min="1551" max="1551" width="7" style="8" customWidth="1"/>
    <col min="1552" max="1552" width="4" style="8" bestFit="1" customWidth="1"/>
    <col min="1553" max="1553" width="2.44140625" style="8" bestFit="1" customWidth="1"/>
    <col min="1554" max="1554" width="4" style="8" bestFit="1" customWidth="1"/>
    <col min="1555" max="1558" width="4.5546875" style="8" customWidth="1"/>
    <col min="1559" max="1559" width="7.109375" style="8" customWidth="1"/>
    <col min="1560" max="1560" width="4" style="8" bestFit="1" customWidth="1"/>
    <col min="1561" max="1561" width="2.44140625" style="8" bestFit="1" customWidth="1"/>
    <col min="1562" max="1562" width="4" style="8" bestFit="1" customWidth="1"/>
    <col min="1563" max="1566" width="4.5546875" style="8" customWidth="1"/>
    <col min="1567" max="1567" width="6.88671875" style="8" customWidth="1"/>
    <col min="1568" max="1568" width="4" style="8" bestFit="1" customWidth="1"/>
    <col min="1569" max="1569" width="2.44140625" style="8" bestFit="1" customWidth="1"/>
    <col min="1570" max="1570" width="4" style="8" bestFit="1" customWidth="1"/>
    <col min="1571" max="1793" width="9.109375" style="8"/>
    <col min="1794" max="1794" width="38.44140625" style="8" customWidth="1"/>
    <col min="1795" max="1795" width="14" style="8" bestFit="1" customWidth="1"/>
    <col min="1796" max="1798" width="4.109375" style="8" customWidth="1"/>
    <col min="1799" max="1799" width="6.88671875" style="8" customWidth="1"/>
    <col min="1800" max="1800" width="4" style="8" bestFit="1" customWidth="1"/>
    <col min="1801" max="1801" width="2.44140625" style="8" bestFit="1" customWidth="1"/>
    <col min="1802" max="1802" width="4" style="8" bestFit="1" customWidth="1"/>
    <col min="1803" max="1806" width="4.77734375" style="8" customWidth="1"/>
    <col min="1807" max="1807" width="7" style="8" customWidth="1"/>
    <col min="1808" max="1808" width="4" style="8" bestFit="1" customWidth="1"/>
    <col min="1809" max="1809" width="2.44140625" style="8" bestFit="1" customWidth="1"/>
    <col min="1810" max="1810" width="4" style="8" bestFit="1" customWidth="1"/>
    <col min="1811" max="1814" width="4.5546875" style="8" customWidth="1"/>
    <col min="1815" max="1815" width="7.109375" style="8" customWidth="1"/>
    <col min="1816" max="1816" width="4" style="8" bestFit="1" customWidth="1"/>
    <col min="1817" max="1817" width="2.44140625" style="8" bestFit="1" customWidth="1"/>
    <col min="1818" max="1818" width="4" style="8" bestFit="1" customWidth="1"/>
    <col min="1819" max="1822" width="4.5546875" style="8" customWidth="1"/>
    <col min="1823" max="1823" width="6.88671875" style="8" customWidth="1"/>
    <col min="1824" max="1824" width="4" style="8" bestFit="1" customWidth="1"/>
    <col min="1825" max="1825" width="2.44140625" style="8" bestFit="1" customWidth="1"/>
    <col min="1826" max="1826" width="4" style="8" bestFit="1" customWidth="1"/>
    <col min="1827" max="2049" width="9.109375" style="8"/>
    <col min="2050" max="2050" width="38.44140625" style="8" customWidth="1"/>
    <col min="2051" max="2051" width="14" style="8" bestFit="1" customWidth="1"/>
    <col min="2052" max="2054" width="4.109375" style="8" customWidth="1"/>
    <col min="2055" max="2055" width="6.88671875" style="8" customWidth="1"/>
    <col min="2056" max="2056" width="4" style="8" bestFit="1" customWidth="1"/>
    <col min="2057" max="2057" width="2.44140625" style="8" bestFit="1" customWidth="1"/>
    <col min="2058" max="2058" width="4" style="8" bestFit="1" customWidth="1"/>
    <col min="2059" max="2062" width="4.77734375" style="8" customWidth="1"/>
    <col min="2063" max="2063" width="7" style="8" customWidth="1"/>
    <col min="2064" max="2064" width="4" style="8" bestFit="1" customWidth="1"/>
    <col min="2065" max="2065" width="2.44140625" style="8" bestFit="1" customWidth="1"/>
    <col min="2066" max="2066" width="4" style="8" bestFit="1" customWidth="1"/>
    <col min="2067" max="2070" width="4.5546875" style="8" customWidth="1"/>
    <col min="2071" max="2071" width="7.109375" style="8" customWidth="1"/>
    <col min="2072" max="2072" width="4" style="8" bestFit="1" customWidth="1"/>
    <col min="2073" max="2073" width="2.44140625" style="8" bestFit="1" customWidth="1"/>
    <col min="2074" max="2074" width="4" style="8" bestFit="1" customWidth="1"/>
    <col min="2075" max="2078" width="4.5546875" style="8" customWidth="1"/>
    <col min="2079" max="2079" width="6.88671875" style="8" customWidth="1"/>
    <col min="2080" max="2080" width="4" style="8" bestFit="1" customWidth="1"/>
    <col min="2081" max="2081" width="2.44140625" style="8" bestFit="1" customWidth="1"/>
    <col min="2082" max="2082" width="4" style="8" bestFit="1" customWidth="1"/>
    <col min="2083" max="2305" width="9.109375" style="8"/>
    <col min="2306" max="2306" width="38.44140625" style="8" customWidth="1"/>
    <col min="2307" max="2307" width="14" style="8" bestFit="1" customWidth="1"/>
    <col min="2308" max="2310" width="4.109375" style="8" customWidth="1"/>
    <col min="2311" max="2311" width="6.88671875" style="8" customWidth="1"/>
    <col min="2312" max="2312" width="4" style="8" bestFit="1" customWidth="1"/>
    <col min="2313" max="2313" width="2.44140625" style="8" bestFit="1" customWidth="1"/>
    <col min="2314" max="2314" width="4" style="8" bestFit="1" customWidth="1"/>
    <col min="2315" max="2318" width="4.77734375" style="8" customWidth="1"/>
    <col min="2319" max="2319" width="7" style="8" customWidth="1"/>
    <col min="2320" max="2320" width="4" style="8" bestFit="1" customWidth="1"/>
    <col min="2321" max="2321" width="2.44140625" style="8" bestFit="1" customWidth="1"/>
    <col min="2322" max="2322" width="4" style="8" bestFit="1" customWidth="1"/>
    <col min="2323" max="2326" width="4.5546875" style="8" customWidth="1"/>
    <col min="2327" max="2327" width="7.109375" style="8" customWidth="1"/>
    <col min="2328" max="2328" width="4" style="8" bestFit="1" customWidth="1"/>
    <col min="2329" max="2329" width="2.44140625" style="8" bestFit="1" customWidth="1"/>
    <col min="2330" max="2330" width="4" style="8" bestFit="1" customWidth="1"/>
    <col min="2331" max="2334" width="4.5546875" style="8" customWidth="1"/>
    <col min="2335" max="2335" width="6.88671875" style="8" customWidth="1"/>
    <col min="2336" max="2336" width="4" style="8" bestFit="1" customWidth="1"/>
    <col min="2337" max="2337" width="2.44140625" style="8" bestFit="1" customWidth="1"/>
    <col min="2338" max="2338" width="4" style="8" bestFit="1" customWidth="1"/>
    <col min="2339" max="2561" width="9.109375" style="8"/>
    <col min="2562" max="2562" width="38.44140625" style="8" customWidth="1"/>
    <col min="2563" max="2563" width="14" style="8" bestFit="1" customWidth="1"/>
    <col min="2564" max="2566" width="4.109375" style="8" customWidth="1"/>
    <col min="2567" max="2567" width="6.88671875" style="8" customWidth="1"/>
    <col min="2568" max="2568" width="4" style="8" bestFit="1" customWidth="1"/>
    <col min="2569" max="2569" width="2.44140625" style="8" bestFit="1" customWidth="1"/>
    <col min="2570" max="2570" width="4" style="8" bestFit="1" customWidth="1"/>
    <col min="2571" max="2574" width="4.77734375" style="8" customWidth="1"/>
    <col min="2575" max="2575" width="7" style="8" customWidth="1"/>
    <col min="2576" max="2576" width="4" style="8" bestFit="1" customWidth="1"/>
    <col min="2577" max="2577" width="2.44140625" style="8" bestFit="1" customWidth="1"/>
    <col min="2578" max="2578" width="4" style="8" bestFit="1" customWidth="1"/>
    <col min="2579" max="2582" width="4.5546875" style="8" customWidth="1"/>
    <col min="2583" max="2583" width="7.109375" style="8" customWidth="1"/>
    <col min="2584" max="2584" width="4" style="8" bestFit="1" customWidth="1"/>
    <col min="2585" max="2585" width="2.44140625" style="8" bestFit="1" customWidth="1"/>
    <col min="2586" max="2586" width="4" style="8" bestFit="1" customWidth="1"/>
    <col min="2587" max="2590" width="4.5546875" style="8" customWidth="1"/>
    <col min="2591" max="2591" width="6.88671875" style="8" customWidth="1"/>
    <col min="2592" max="2592" width="4" style="8" bestFit="1" customWidth="1"/>
    <col min="2593" max="2593" width="2.44140625" style="8" bestFit="1" customWidth="1"/>
    <col min="2594" max="2594" width="4" style="8" bestFit="1" customWidth="1"/>
    <col min="2595" max="2817" width="9.109375" style="8"/>
    <col min="2818" max="2818" width="38.44140625" style="8" customWidth="1"/>
    <col min="2819" max="2819" width="14" style="8" bestFit="1" customWidth="1"/>
    <col min="2820" max="2822" width="4.109375" style="8" customWidth="1"/>
    <col min="2823" max="2823" width="6.88671875" style="8" customWidth="1"/>
    <col min="2824" max="2824" width="4" style="8" bestFit="1" customWidth="1"/>
    <col min="2825" max="2825" width="2.44140625" style="8" bestFit="1" customWidth="1"/>
    <col min="2826" max="2826" width="4" style="8" bestFit="1" customWidth="1"/>
    <col min="2827" max="2830" width="4.77734375" style="8" customWidth="1"/>
    <col min="2831" max="2831" width="7" style="8" customWidth="1"/>
    <col min="2832" max="2832" width="4" style="8" bestFit="1" customWidth="1"/>
    <col min="2833" max="2833" width="2.44140625" style="8" bestFit="1" customWidth="1"/>
    <col min="2834" max="2834" width="4" style="8" bestFit="1" customWidth="1"/>
    <col min="2835" max="2838" width="4.5546875" style="8" customWidth="1"/>
    <col min="2839" max="2839" width="7.109375" style="8" customWidth="1"/>
    <col min="2840" max="2840" width="4" style="8" bestFit="1" customWidth="1"/>
    <col min="2841" max="2841" width="2.44140625" style="8" bestFit="1" customWidth="1"/>
    <col min="2842" max="2842" width="4" style="8" bestFit="1" customWidth="1"/>
    <col min="2843" max="2846" width="4.5546875" style="8" customWidth="1"/>
    <col min="2847" max="2847" width="6.88671875" style="8" customWidth="1"/>
    <col min="2848" max="2848" width="4" style="8" bestFit="1" customWidth="1"/>
    <col min="2849" max="2849" width="2.44140625" style="8" bestFit="1" customWidth="1"/>
    <col min="2850" max="2850" width="4" style="8" bestFit="1" customWidth="1"/>
    <col min="2851" max="3073" width="9.109375" style="8"/>
    <col min="3074" max="3074" width="38.44140625" style="8" customWidth="1"/>
    <col min="3075" max="3075" width="14" style="8" bestFit="1" customWidth="1"/>
    <col min="3076" max="3078" width="4.109375" style="8" customWidth="1"/>
    <col min="3079" max="3079" width="6.88671875" style="8" customWidth="1"/>
    <col min="3080" max="3080" width="4" style="8" bestFit="1" customWidth="1"/>
    <col min="3081" max="3081" width="2.44140625" style="8" bestFit="1" customWidth="1"/>
    <col min="3082" max="3082" width="4" style="8" bestFit="1" customWidth="1"/>
    <col min="3083" max="3086" width="4.77734375" style="8" customWidth="1"/>
    <col min="3087" max="3087" width="7" style="8" customWidth="1"/>
    <col min="3088" max="3088" width="4" style="8" bestFit="1" customWidth="1"/>
    <col min="3089" max="3089" width="2.44140625" style="8" bestFit="1" customWidth="1"/>
    <col min="3090" max="3090" width="4" style="8" bestFit="1" customWidth="1"/>
    <col min="3091" max="3094" width="4.5546875" style="8" customWidth="1"/>
    <col min="3095" max="3095" width="7.109375" style="8" customWidth="1"/>
    <col min="3096" max="3096" width="4" style="8" bestFit="1" customWidth="1"/>
    <col min="3097" max="3097" width="2.44140625" style="8" bestFit="1" customWidth="1"/>
    <col min="3098" max="3098" width="4" style="8" bestFit="1" customWidth="1"/>
    <col min="3099" max="3102" width="4.5546875" style="8" customWidth="1"/>
    <col min="3103" max="3103" width="6.88671875" style="8" customWidth="1"/>
    <col min="3104" max="3104" width="4" style="8" bestFit="1" customWidth="1"/>
    <col min="3105" max="3105" width="2.44140625" style="8" bestFit="1" customWidth="1"/>
    <col min="3106" max="3106" width="4" style="8" bestFit="1" customWidth="1"/>
    <col min="3107" max="3329" width="9.109375" style="8"/>
    <col min="3330" max="3330" width="38.44140625" style="8" customWidth="1"/>
    <col min="3331" max="3331" width="14" style="8" bestFit="1" customWidth="1"/>
    <col min="3332" max="3334" width="4.109375" style="8" customWidth="1"/>
    <col min="3335" max="3335" width="6.88671875" style="8" customWidth="1"/>
    <col min="3336" max="3336" width="4" style="8" bestFit="1" customWidth="1"/>
    <col min="3337" max="3337" width="2.44140625" style="8" bestFit="1" customWidth="1"/>
    <col min="3338" max="3338" width="4" style="8" bestFit="1" customWidth="1"/>
    <col min="3339" max="3342" width="4.77734375" style="8" customWidth="1"/>
    <col min="3343" max="3343" width="7" style="8" customWidth="1"/>
    <col min="3344" max="3344" width="4" style="8" bestFit="1" customWidth="1"/>
    <col min="3345" max="3345" width="2.44140625" style="8" bestFit="1" customWidth="1"/>
    <col min="3346" max="3346" width="4" style="8" bestFit="1" customWidth="1"/>
    <col min="3347" max="3350" width="4.5546875" style="8" customWidth="1"/>
    <col min="3351" max="3351" width="7.109375" style="8" customWidth="1"/>
    <col min="3352" max="3352" width="4" style="8" bestFit="1" customWidth="1"/>
    <col min="3353" max="3353" width="2.44140625" style="8" bestFit="1" customWidth="1"/>
    <col min="3354" max="3354" width="4" style="8" bestFit="1" customWidth="1"/>
    <col min="3355" max="3358" width="4.5546875" style="8" customWidth="1"/>
    <col min="3359" max="3359" width="6.88671875" style="8" customWidth="1"/>
    <col min="3360" max="3360" width="4" style="8" bestFit="1" customWidth="1"/>
    <col min="3361" max="3361" width="2.44140625" style="8" bestFit="1" customWidth="1"/>
    <col min="3362" max="3362" width="4" style="8" bestFit="1" customWidth="1"/>
    <col min="3363" max="3585" width="9.109375" style="8"/>
    <col min="3586" max="3586" width="38.44140625" style="8" customWidth="1"/>
    <col min="3587" max="3587" width="14" style="8" bestFit="1" customWidth="1"/>
    <col min="3588" max="3590" width="4.109375" style="8" customWidth="1"/>
    <col min="3591" max="3591" width="6.88671875" style="8" customWidth="1"/>
    <col min="3592" max="3592" width="4" style="8" bestFit="1" customWidth="1"/>
    <col min="3593" max="3593" width="2.44140625" style="8" bestFit="1" customWidth="1"/>
    <col min="3594" max="3594" width="4" style="8" bestFit="1" customWidth="1"/>
    <col min="3595" max="3598" width="4.77734375" style="8" customWidth="1"/>
    <col min="3599" max="3599" width="7" style="8" customWidth="1"/>
    <col min="3600" max="3600" width="4" style="8" bestFit="1" customWidth="1"/>
    <col min="3601" max="3601" width="2.44140625" style="8" bestFit="1" customWidth="1"/>
    <col min="3602" max="3602" width="4" style="8" bestFit="1" customWidth="1"/>
    <col min="3603" max="3606" width="4.5546875" style="8" customWidth="1"/>
    <col min="3607" max="3607" width="7.109375" style="8" customWidth="1"/>
    <col min="3608" max="3608" width="4" style="8" bestFit="1" customWidth="1"/>
    <col min="3609" max="3609" width="2.44140625" style="8" bestFit="1" customWidth="1"/>
    <col min="3610" max="3610" width="4" style="8" bestFit="1" customWidth="1"/>
    <col min="3611" max="3614" width="4.5546875" style="8" customWidth="1"/>
    <col min="3615" max="3615" width="6.88671875" style="8" customWidth="1"/>
    <col min="3616" max="3616" width="4" style="8" bestFit="1" customWidth="1"/>
    <col min="3617" max="3617" width="2.44140625" style="8" bestFit="1" customWidth="1"/>
    <col min="3618" max="3618" width="4" style="8" bestFit="1" customWidth="1"/>
    <col min="3619" max="3841" width="9.109375" style="8"/>
    <col min="3842" max="3842" width="38.44140625" style="8" customWidth="1"/>
    <col min="3843" max="3843" width="14" style="8" bestFit="1" customWidth="1"/>
    <col min="3844" max="3846" width="4.109375" style="8" customWidth="1"/>
    <col min="3847" max="3847" width="6.88671875" style="8" customWidth="1"/>
    <col min="3848" max="3848" width="4" style="8" bestFit="1" customWidth="1"/>
    <col min="3849" max="3849" width="2.44140625" style="8" bestFit="1" customWidth="1"/>
    <col min="3850" max="3850" width="4" style="8" bestFit="1" customWidth="1"/>
    <col min="3851" max="3854" width="4.77734375" style="8" customWidth="1"/>
    <col min="3855" max="3855" width="7" style="8" customWidth="1"/>
    <col min="3856" max="3856" width="4" style="8" bestFit="1" customWidth="1"/>
    <col min="3857" max="3857" width="2.44140625" style="8" bestFit="1" customWidth="1"/>
    <col min="3858" max="3858" width="4" style="8" bestFit="1" customWidth="1"/>
    <col min="3859" max="3862" width="4.5546875" style="8" customWidth="1"/>
    <col min="3863" max="3863" width="7.109375" style="8" customWidth="1"/>
    <col min="3864" max="3864" width="4" style="8" bestFit="1" customWidth="1"/>
    <col min="3865" max="3865" width="2.44140625" style="8" bestFit="1" customWidth="1"/>
    <col min="3866" max="3866" width="4" style="8" bestFit="1" customWidth="1"/>
    <col min="3867" max="3870" width="4.5546875" style="8" customWidth="1"/>
    <col min="3871" max="3871" width="6.88671875" style="8" customWidth="1"/>
    <col min="3872" max="3872" width="4" style="8" bestFit="1" customWidth="1"/>
    <col min="3873" max="3873" width="2.44140625" style="8" bestFit="1" customWidth="1"/>
    <col min="3874" max="3874" width="4" style="8" bestFit="1" customWidth="1"/>
    <col min="3875" max="4097" width="9.109375" style="8"/>
    <col min="4098" max="4098" width="38.44140625" style="8" customWidth="1"/>
    <col min="4099" max="4099" width="14" style="8" bestFit="1" customWidth="1"/>
    <col min="4100" max="4102" width="4.109375" style="8" customWidth="1"/>
    <col min="4103" max="4103" width="6.88671875" style="8" customWidth="1"/>
    <col min="4104" max="4104" width="4" style="8" bestFit="1" customWidth="1"/>
    <col min="4105" max="4105" width="2.44140625" style="8" bestFit="1" customWidth="1"/>
    <col min="4106" max="4106" width="4" style="8" bestFit="1" customWidth="1"/>
    <col min="4107" max="4110" width="4.77734375" style="8" customWidth="1"/>
    <col min="4111" max="4111" width="7" style="8" customWidth="1"/>
    <col min="4112" max="4112" width="4" style="8" bestFit="1" customWidth="1"/>
    <col min="4113" max="4113" width="2.44140625" style="8" bestFit="1" customWidth="1"/>
    <col min="4114" max="4114" width="4" style="8" bestFit="1" customWidth="1"/>
    <col min="4115" max="4118" width="4.5546875" style="8" customWidth="1"/>
    <col min="4119" max="4119" width="7.109375" style="8" customWidth="1"/>
    <col min="4120" max="4120" width="4" style="8" bestFit="1" customWidth="1"/>
    <col min="4121" max="4121" width="2.44140625" style="8" bestFit="1" customWidth="1"/>
    <col min="4122" max="4122" width="4" style="8" bestFit="1" customWidth="1"/>
    <col min="4123" max="4126" width="4.5546875" style="8" customWidth="1"/>
    <col min="4127" max="4127" width="6.88671875" style="8" customWidth="1"/>
    <col min="4128" max="4128" width="4" style="8" bestFit="1" customWidth="1"/>
    <col min="4129" max="4129" width="2.44140625" style="8" bestFit="1" customWidth="1"/>
    <col min="4130" max="4130" width="4" style="8" bestFit="1" customWidth="1"/>
    <col min="4131" max="4353" width="9.109375" style="8"/>
    <col min="4354" max="4354" width="38.44140625" style="8" customWidth="1"/>
    <col min="4355" max="4355" width="14" style="8" bestFit="1" customWidth="1"/>
    <col min="4356" max="4358" width="4.109375" style="8" customWidth="1"/>
    <col min="4359" max="4359" width="6.88671875" style="8" customWidth="1"/>
    <col min="4360" max="4360" width="4" style="8" bestFit="1" customWidth="1"/>
    <col min="4361" max="4361" width="2.44140625" style="8" bestFit="1" customWidth="1"/>
    <col min="4362" max="4362" width="4" style="8" bestFit="1" customWidth="1"/>
    <col min="4363" max="4366" width="4.77734375" style="8" customWidth="1"/>
    <col min="4367" max="4367" width="7" style="8" customWidth="1"/>
    <col min="4368" max="4368" width="4" style="8" bestFit="1" customWidth="1"/>
    <col min="4369" max="4369" width="2.44140625" style="8" bestFit="1" customWidth="1"/>
    <col min="4370" max="4370" width="4" style="8" bestFit="1" customWidth="1"/>
    <col min="4371" max="4374" width="4.5546875" style="8" customWidth="1"/>
    <col min="4375" max="4375" width="7.109375" style="8" customWidth="1"/>
    <col min="4376" max="4376" width="4" style="8" bestFit="1" customWidth="1"/>
    <col min="4377" max="4377" width="2.44140625" style="8" bestFit="1" customWidth="1"/>
    <col min="4378" max="4378" width="4" style="8" bestFit="1" customWidth="1"/>
    <col min="4379" max="4382" width="4.5546875" style="8" customWidth="1"/>
    <col min="4383" max="4383" width="6.88671875" style="8" customWidth="1"/>
    <col min="4384" max="4384" width="4" style="8" bestFit="1" customWidth="1"/>
    <col min="4385" max="4385" width="2.44140625" style="8" bestFit="1" customWidth="1"/>
    <col min="4386" max="4386" width="4" style="8" bestFit="1" customWidth="1"/>
    <col min="4387" max="4609" width="9.109375" style="8"/>
    <col min="4610" max="4610" width="38.44140625" style="8" customWidth="1"/>
    <col min="4611" max="4611" width="14" style="8" bestFit="1" customWidth="1"/>
    <col min="4612" max="4614" width="4.109375" style="8" customWidth="1"/>
    <col min="4615" max="4615" width="6.88671875" style="8" customWidth="1"/>
    <col min="4616" max="4616" width="4" style="8" bestFit="1" customWidth="1"/>
    <col min="4617" max="4617" width="2.44140625" style="8" bestFit="1" customWidth="1"/>
    <col min="4618" max="4618" width="4" style="8" bestFit="1" customWidth="1"/>
    <col min="4619" max="4622" width="4.77734375" style="8" customWidth="1"/>
    <col min="4623" max="4623" width="7" style="8" customWidth="1"/>
    <col min="4624" max="4624" width="4" style="8" bestFit="1" customWidth="1"/>
    <col min="4625" max="4625" width="2.44140625" style="8" bestFit="1" customWidth="1"/>
    <col min="4626" max="4626" width="4" style="8" bestFit="1" customWidth="1"/>
    <col min="4627" max="4630" width="4.5546875" style="8" customWidth="1"/>
    <col min="4631" max="4631" width="7.109375" style="8" customWidth="1"/>
    <col min="4632" max="4632" width="4" style="8" bestFit="1" customWidth="1"/>
    <col min="4633" max="4633" width="2.44140625" style="8" bestFit="1" customWidth="1"/>
    <col min="4634" max="4634" width="4" style="8" bestFit="1" customWidth="1"/>
    <col min="4635" max="4638" width="4.5546875" style="8" customWidth="1"/>
    <col min="4639" max="4639" width="6.88671875" style="8" customWidth="1"/>
    <col min="4640" max="4640" width="4" style="8" bestFit="1" customWidth="1"/>
    <col min="4641" max="4641" width="2.44140625" style="8" bestFit="1" customWidth="1"/>
    <col min="4642" max="4642" width="4" style="8" bestFit="1" customWidth="1"/>
    <col min="4643" max="4865" width="9.109375" style="8"/>
    <col min="4866" max="4866" width="38.44140625" style="8" customWidth="1"/>
    <col min="4867" max="4867" width="14" style="8" bestFit="1" customWidth="1"/>
    <col min="4868" max="4870" width="4.109375" style="8" customWidth="1"/>
    <col min="4871" max="4871" width="6.88671875" style="8" customWidth="1"/>
    <col min="4872" max="4872" width="4" style="8" bestFit="1" customWidth="1"/>
    <col min="4873" max="4873" width="2.44140625" style="8" bestFit="1" customWidth="1"/>
    <col min="4874" max="4874" width="4" style="8" bestFit="1" customWidth="1"/>
    <col min="4875" max="4878" width="4.77734375" style="8" customWidth="1"/>
    <col min="4879" max="4879" width="7" style="8" customWidth="1"/>
    <col min="4880" max="4880" width="4" style="8" bestFit="1" customWidth="1"/>
    <col min="4881" max="4881" width="2.44140625" style="8" bestFit="1" customWidth="1"/>
    <col min="4882" max="4882" width="4" style="8" bestFit="1" customWidth="1"/>
    <col min="4883" max="4886" width="4.5546875" style="8" customWidth="1"/>
    <col min="4887" max="4887" width="7.109375" style="8" customWidth="1"/>
    <col min="4888" max="4888" width="4" style="8" bestFit="1" customWidth="1"/>
    <col min="4889" max="4889" width="2.44140625" style="8" bestFit="1" customWidth="1"/>
    <col min="4890" max="4890" width="4" style="8" bestFit="1" customWidth="1"/>
    <col min="4891" max="4894" width="4.5546875" style="8" customWidth="1"/>
    <col min="4895" max="4895" width="6.88671875" style="8" customWidth="1"/>
    <col min="4896" max="4896" width="4" style="8" bestFit="1" customWidth="1"/>
    <col min="4897" max="4897" width="2.44140625" style="8" bestFit="1" customWidth="1"/>
    <col min="4898" max="4898" width="4" style="8" bestFit="1" customWidth="1"/>
    <col min="4899" max="5121" width="9.109375" style="8"/>
    <col min="5122" max="5122" width="38.44140625" style="8" customWidth="1"/>
    <col min="5123" max="5123" width="14" style="8" bestFit="1" customWidth="1"/>
    <col min="5124" max="5126" width="4.109375" style="8" customWidth="1"/>
    <col min="5127" max="5127" width="6.88671875" style="8" customWidth="1"/>
    <col min="5128" max="5128" width="4" style="8" bestFit="1" customWidth="1"/>
    <col min="5129" max="5129" width="2.44140625" style="8" bestFit="1" customWidth="1"/>
    <col min="5130" max="5130" width="4" style="8" bestFit="1" customWidth="1"/>
    <col min="5131" max="5134" width="4.77734375" style="8" customWidth="1"/>
    <col min="5135" max="5135" width="7" style="8" customWidth="1"/>
    <col min="5136" max="5136" width="4" style="8" bestFit="1" customWidth="1"/>
    <col min="5137" max="5137" width="2.44140625" style="8" bestFit="1" customWidth="1"/>
    <col min="5138" max="5138" width="4" style="8" bestFit="1" customWidth="1"/>
    <col min="5139" max="5142" width="4.5546875" style="8" customWidth="1"/>
    <col min="5143" max="5143" width="7.109375" style="8" customWidth="1"/>
    <col min="5144" max="5144" width="4" style="8" bestFit="1" customWidth="1"/>
    <col min="5145" max="5145" width="2.44140625" style="8" bestFit="1" customWidth="1"/>
    <col min="5146" max="5146" width="4" style="8" bestFit="1" customWidth="1"/>
    <col min="5147" max="5150" width="4.5546875" style="8" customWidth="1"/>
    <col min="5151" max="5151" width="6.88671875" style="8" customWidth="1"/>
    <col min="5152" max="5152" width="4" style="8" bestFit="1" customWidth="1"/>
    <col min="5153" max="5153" width="2.44140625" style="8" bestFit="1" customWidth="1"/>
    <col min="5154" max="5154" width="4" style="8" bestFit="1" customWidth="1"/>
    <col min="5155" max="5377" width="9.109375" style="8"/>
    <col min="5378" max="5378" width="38.44140625" style="8" customWidth="1"/>
    <col min="5379" max="5379" width="14" style="8" bestFit="1" customWidth="1"/>
    <col min="5380" max="5382" width="4.109375" style="8" customWidth="1"/>
    <col min="5383" max="5383" width="6.88671875" style="8" customWidth="1"/>
    <col min="5384" max="5384" width="4" style="8" bestFit="1" customWidth="1"/>
    <col min="5385" max="5385" width="2.44140625" style="8" bestFit="1" customWidth="1"/>
    <col min="5386" max="5386" width="4" style="8" bestFit="1" customWidth="1"/>
    <col min="5387" max="5390" width="4.77734375" style="8" customWidth="1"/>
    <col min="5391" max="5391" width="7" style="8" customWidth="1"/>
    <col min="5392" max="5392" width="4" style="8" bestFit="1" customWidth="1"/>
    <col min="5393" max="5393" width="2.44140625" style="8" bestFit="1" customWidth="1"/>
    <col min="5394" max="5394" width="4" style="8" bestFit="1" customWidth="1"/>
    <col min="5395" max="5398" width="4.5546875" style="8" customWidth="1"/>
    <col min="5399" max="5399" width="7.109375" style="8" customWidth="1"/>
    <col min="5400" max="5400" width="4" style="8" bestFit="1" customWidth="1"/>
    <col min="5401" max="5401" width="2.44140625" style="8" bestFit="1" customWidth="1"/>
    <col min="5402" max="5402" width="4" style="8" bestFit="1" customWidth="1"/>
    <col min="5403" max="5406" width="4.5546875" style="8" customWidth="1"/>
    <col min="5407" max="5407" width="6.88671875" style="8" customWidth="1"/>
    <col min="5408" max="5408" width="4" style="8" bestFit="1" customWidth="1"/>
    <col min="5409" max="5409" width="2.44140625" style="8" bestFit="1" customWidth="1"/>
    <col min="5410" max="5410" width="4" style="8" bestFit="1" customWidth="1"/>
    <col min="5411" max="5633" width="9.109375" style="8"/>
    <col min="5634" max="5634" width="38.44140625" style="8" customWidth="1"/>
    <col min="5635" max="5635" width="14" style="8" bestFit="1" customWidth="1"/>
    <col min="5636" max="5638" width="4.109375" style="8" customWidth="1"/>
    <col min="5639" max="5639" width="6.88671875" style="8" customWidth="1"/>
    <col min="5640" max="5640" width="4" style="8" bestFit="1" customWidth="1"/>
    <col min="5641" max="5641" width="2.44140625" style="8" bestFit="1" customWidth="1"/>
    <col min="5642" max="5642" width="4" style="8" bestFit="1" customWidth="1"/>
    <col min="5643" max="5646" width="4.77734375" style="8" customWidth="1"/>
    <col min="5647" max="5647" width="7" style="8" customWidth="1"/>
    <col min="5648" max="5648" width="4" style="8" bestFit="1" customWidth="1"/>
    <col min="5649" max="5649" width="2.44140625" style="8" bestFit="1" customWidth="1"/>
    <col min="5650" max="5650" width="4" style="8" bestFit="1" customWidth="1"/>
    <col min="5651" max="5654" width="4.5546875" style="8" customWidth="1"/>
    <col min="5655" max="5655" width="7.109375" style="8" customWidth="1"/>
    <col min="5656" max="5656" width="4" style="8" bestFit="1" customWidth="1"/>
    <col min="5657" max="5657" width="2.44140625" style="8" bestFit="1" customWidth="1"/>
    <col min="5658" max="5658" width="4" style="8" bestFit="1" customWidth="1"/>
    <col min="5659" max="5662" width="4.5546875" style="8" customWidth="1"/>
    <col min="5663" max="5663" width="6.88671875" style="8" customWidth="1"/>
    <col min="5664" max="5664" width="4" style="8" bestFit="1" customWidth="1"/>
    <col min="5665" max="5665" width="2.44140625" style="8" bestFit="1" customWidth="1"/>
    <col min="5666" max="5666" width="4" style="8" bestFit="1" customWidth="1"/>
    <col min="5667" max="5889" width="9.109375" style="8"/>
    <col min="5890" max="5890" width="38.44140625" style="8" customWidth="1"/>
    <col min="5891" max="5891" width="14" style="8" bestFit="1" customWidth="1"/>
    <col min="5892" max="5894" width="4.109375" style="8" customWidth="1"/>
    <col min="5895" max="5895" width="6.88671875" style="8" customWidth="1"/>
    <col min="5896" max="5896" width="4" style="8" bestFit="1" customWidth="1"/>
    <col min="5897" max="5897" width="2.44140625" style="8" bestFit="1" customWidth="1"/>
    <col min="5898" max="5898" width="4" style="8" bestFit="1" customWidth="1"/>
    <col min="5899" max="5902" width="4.77734375" style="8" customWidth="1"/>
    <col min="5903" max="5903" width="7" style="8" customWidth="1"/>
    <col min="5904" max="5904" width="4" style="8" bestFit="1" customWidth="1"/>
    <col min="5905" max="5905" width="2.44140625" style="8" bestFit="1" customWidth="1"/>
    <col min="5906" max="5906" width="4" style="8" bestFit="1" customWidth="1"/>
    <col min="5907" max="5910" width="4.5546875" style="8" customWidth="1"/>
    <col min="5911" max="5911" width="7.109375" style="8" customWidth="1"/>
    <col min="5912" max="5912" width="4" style="8" bestFit="1" customWidth="1"/>
    <col min="5913" max="5913" width="2.44140625" style="8" bestFit="1" customWidth="1"/>
    <col min="5914" max="5914" width="4" style="8" bestFit="1" customWidth="1"/>
    <col min="5915" max="5918" width="4.5546875" style="8" customWidth="1"/>
    <col min="5919" max="5919" width="6.88671875" style="8" customWidth="1"/>
    <col min="5920" max="5920" width="4" style="8" bestFit="1" customWidth="1"/>
    <col min="5921" max="5921" width="2.44140625" style="8" bestFit="1" customWidth="1"/>
    <col min="5922" max="5922" width="4" style="8" bestFit="1" customWidth="1"/>
    <col min="5923" max="6145" width="9.109375" style="8"/>
    <col min="6146" max="6146" width="38.44140625" style="8" customWidth="1"/>
    <col min="6147" max="6147" width="14" style="8" bestFit="1" customWidth="1"/>
    <col min="6148" max="6150" width="4.109375" style="8" customWidth="1"/>
    <col min="6151" max="6151" width="6.88671875" style="8" customWidth="1"/>
    <col min="6152" max="6152" width="4" style="8" bestFit="1" customWidth="1"/>
    <col min="6153" max="6153" width="2.44140625" style="8" bestFit="1" customWidth="1"/>
    <col min="6154" max="6154" width="4" style="8" bestFit="1" customWidth="1"/>
    <col min="6155" max="6158" width="4.77734375" style="8" customWidth="1"/>
    <col min="6159" max="6159" width="7" style="8" customWidth="1"/>
    <col min="6160" max="6160" width="4" style="8" bestFit="1" customWidth="1"/>
    <col min="6161" max="6161" width="2.44140625" style="8" bestFit="1" customWidth="1"/>
    <col min="6162" max="6162" width="4" style="8" bestFit="1" customWidth="1"/>
    <col min="6163" max="6166" width="4.5546875" style="8" customWidth="1"/>
    <col min="6167" max="6167" width="7.109375" style="8" customWidth="1"/>
    <col min="6168" max="6168" width="4" style="8" bestFit="1" customWidth="1"/>
    <col min="6169" max="6169" width="2.44140625" style="8" bestFit="1" customWidth="1"/>
    <col min="6170" max="6170" width="4" style="8" bestFit="1" customWidth="1"/>
    <col min="6171" max="6174" width="4.5546875" style="8" customWidth="1"/>
    <col min="6175" max="6175" width="6.88671875" style="8" customWidth="1"/>
    <col min="6176" max="6176" width="4" style="8" bestFit="1" customWidth="1"/>
    <col min="6177" max="6177" width="2.44140625" style="8" bestFit="1" customWidth="1"/>
    <col min="6178" max="6178" width="4" style="8" bestFit="1" customWidth="1"/>
    <col min="6179" max="6401" width="9.109375" style="8"/>
    <col min="6402" max="6402" width="38.44140625" style="8" customWidth="1"/>
    <col min="6403" max="6403" width="14" style="8" bestFit="1" customWidth="1"/>
    <col min="6404" max="6406" width="4.109375" style="8" customWidth="1"/>
    <col min="6407" max="6407" width="6.88671875" style="8" customWidth="1"/>
    <col min="6408" max="6408" width="4" style="8" bestFit="1" customWidth="1"/>
    <col min="6409" max="6409" width="2.44140625" style="8" bestFit="1" customWidth="1"/>
    <col min="6410" max="6410" width="4" style="8" bestFit="1" customWidth="1"/>
    <col min="6411" max="6414" width="4.77734375" style="8" customWidth="1"/>
    <col min="6415" max="6415" width="7" style="8" customWidth="1"/>
    <col min="6416" max="6416" width="4" style="8" bestFit="1" customWidth="1"/>
    <col min="6417" max="6417" width="2.44140625" style="8" bestFit="1" customWidth="1"/>
    <col min="6418" max="6418" width="4" style="8" bestFit="1" customWidth="1"/>
    <col min="6419" max="6422" width="4.5546875" style="8" customWidth="1"/>
    <col min="6423" max="6423" width="7.109375" style="8" customWidth="1"/>
    <col min="6424" max="6424" width="4" style="8" bestFit="1" customWidth="1"/>
    <col min="6425" max="6425" width="2.44140625" style="8" bestFit="1" customWidth="1"/>
    <col min="6426" max="6426" width="4" style="8" bestFit="1" customWidth="1"/>
    <col min="6427" max="6430" width="4.5546875" style="8" customWidth="1"/>
    <col min="6431" max="6431" width="6.88671875" style="8" customWidth="1"/>
    <col min="6432" max="6432" width="4" style="8" bestFit="1" customWidth="1"/>
    <col min="6433" max="6433" width="2.44140625" style="8" bestFit="1" customWidth="1"/>
    <col min="6434" max="6434" width="4" style="8" bestFit="1" customWidth="1"/>
    <col min="6435" max="6657" width="9.109375" style="8"/>
    <col min="6658" max="6658" width="38.44140625" style="8" customWidth="1"/>
    <col min="6659" max="6659" width="14" style="8" bestFit="1" customWidth="1"/>
    <col min="6660" max="6662" width="4.109375" style="8" customWidth="1"/>
    <col min="6663" max="6663" width="6.88671875" style="8" customWidth="1"/>
    <col min="6664" max="6664" width="4" style="8" bestFit="1" customWidth="1"/>
    <col min="6665" max="6665" width="2.44140625" style="8" bestFit="1" customWidth="1"/>
    <col min="6666" max="6666" width="4" style="8" bestFit="1" customWidth="1"/>
    <col min="6667" max="6670" width="4.77734375" style="8" customWidth="1"/>
    <col min="6671" max="6671" width="7" style="8" customWidth="1"/>
    <col min="6672" max="6672" width="4" style="8" bestFit="1" customWidth="1"/>
    <col min="6673" max="6673" width="2.44140625" style="8" bestFit="1" customWidth="1"/>
    <col min="6674" max="6674" width="4" style="8" bestFit="1" customWidth="1"/>
    <col min="6675" max="6678" width="4.5546875" style="8" customWidth="1"/>
    <col min="6679" max="6679" width="7.109375" style="8" customWidth="1"/>
    <col min="6680" max="6680" width="4" style="8" bestFit="1" customWidth="1"/>
    <col min="6681" max="6681" width="2.44140625" style="8" bestFit="1" customWidth="1"/>
    <col min="6682" max="6682" width="4" style="8" bestFit="1" customWidth="1"/>
    <col min="6683" max="6686" width="4.5546875" style="8" customWidth="1"/>
    <col min="6687" max="6687" width="6.88671875" style="8" customWidth="1"/>
    <col min="6688" max="6688" width="4" style="8" bestFit="1" customWidth="1"/>
    <col min="6689" max="6689" width="2.44140625" style="8" bestFit="1" customWidth="1"/>
    <col min="6690" max="6690" width="4" style="8" bestFit="1" customWidth="1"/>
    <col min="6691" max="6913" width="9.109375" style="8"/>
    <col min="6914" max="6914" width="38.44140625" style="8" customWidth="1"/>
    <col min="6915" max="6915" width="14" style="8" bestFit="1" customWidth="1"/>
    <col min="6916" max="6918" width="4.109375" style="8" customWidth="1"/>
    <col min="6919" max="6919" width="6.88671875" style="8" customWidth="1"/>
    <col min="6920" max="6920" width="4" style="8" bestFit="1" customWidth="1"/>
    <col min="6921" max="6921" width="2.44140625" style="8" bestFit="1" customWidth="1"/>
    <col min="6922" max="6922" width="4" style="8" bestFit="1" customWidth="1"/>
    <col min="6923" max="6926" width="4.77734375" style="8" customWidth="1"/>
    <col min="6927" max="6927" width="7" style="8" customWidth="1"/>
    <col min="6928" max="6928" width="4" style="8" bestFit="1" customWidth="1"/>
    <col min="6929" max="6929" width="2.44140625" style="8" bestFit="1" customWidth="1"/>
    <col min="6930" max="6930" width="4" style="8" bestFit="1" customWidth="1"/>
    <col min="6931" max="6934" width="4.5546875" style="8" customWidth="1"/>
    <col min="6935" max="6935" width="7.109375" style="8" customWidth="1"/>
    <col min="6936" max="6936" width="4" style="8" bestFit="1" customWidth="1"/>
    <col min="6937" max="6937" width="2.44140625" style="8" bestFit="1" customWidth="1"/>
    <col min="6938" max="6938" width="4" style="8" bestFit="1" customWidth="1"/>
    <col min="6939" max="6942" width="4.5546875" style="8" customWidth="1"/>
    <col min="6943" max="6943" width="6.88671875" style="8" customWidth="1"/>
    <col min="6944" max="6944" width="4" style="8" bestFit="1" customWidth="1"/>
    <col min="6945" max="6945" width="2.44140625" style="8" bestFit="1" customWidth="1"/>
    <col min="6946" max="6946" width="4" style="8" bestFit="1" customWidth="1"/>
    <col min="6947" max="7169" width="9.109375" style="8"/>
    <col min="7170" max="7170" width="38.44140625" style="8" customWidth="1"/>
    <col min="7171" max="7171" width="14" style="8" bestFit="1" customWidth="1"/>
    <col min="7172" max="7174" width="4.109375" style="8" customWidth="1"/>
    <col min="7175" max="7175" width="6.88671875" style="8" customWidth="1"/>
    <col min="7176" max="7176" width="4" style="8" bestFit="1" customWidth="1"/>
    <col min="7177" max="7177" width="2.44140625" style="8" bestFit="1" customWidth="1"/>
    <col min="7178" max="7178" width="4" style="8" bestFit="1" customWidth="1"/>
    <col min="7179" max="7182" width="4.77734375" style="8" customWidth="1"/>
    <col min="7183" max="7183" width="7" style="8" customWidth="1"/>
    <col min="7184" max="7184" width="4" style="8" bestFit="1" customWidth="1"/>
    <col min="7185" max="7185" width="2.44140625" style="8" bestFit="1" customWidth="1"/>
    <col min="7186" max="7186" width="4" style="8" bestFit="1" customWidth="1"/>
    <col min="7187" max="7190" width="4.5546875" style="8" customWidth="1"/>
    <col min="7191" max="7191" width="7.109375" style="8" customWidth="1"/>
    <col min="7192" max="7192" width="4" style="8" bestFit="1" customWidth="1"/>
    <col min="7193" max="7193" width="2.44140625" style="8" bestFit="1" customWidth="1"/>
    <col min="7194" max="7194" width="4" style="8" bestFit="1" customWidth="1"/>
    <col min="7195" max="7198" width="4.5546875" style="8" customWidth="1"/>
    <col min="7199" max="7199" width="6.88671875" style="8" customWidth="1"/>
    <col min="7200" max="7200" width="4" style="8" bestFit="1" customWidth="1"/>
    <col min="7201" max="7201" width="2.44140625" style="8" bestFit="1" customWidth="1"/>
    <col min="7202" max="7202" width="4" style="8" bestFit="1" customWidth="1"/>
    <col min="7203" max="7425" width="9.109375" style="8"/>
    <col min="7426" max="7426" width="38.44140625" style="8" customWidth="1"/>
    <col min="7427" max="7427" width="14" style="8" bestFit="1" customWidth="1"/>
    <col min="7428" max="7430" width="4.109375" style="8" customWidth="1"/>
    <col min="7431" max="7431" width="6.88671875" style="8" customWidth="1"/>
    <col min="7432" max="7432" width="4" style="8" bestFit="1" customWidth="1"/>
    <col min="7433" max="7433" width="2.44140625" style="8" bestFit="1" customWidth="1"/>
    <col min="7434" max="7434" width="4" style="8" bestFit="1" customWidth="1"/>
    <col min="7435" max="7438" width="4.77734375" style="8" customWidth="1"/>
    <col min="7439" max="7439" width="7" style="8" customWidth="1"/>
    <col min="7440" max="7440" width="4" style="8" bestFit="1" customWidth="1"/>
    <col min="7441" max="7441" width="2.44140625" style="8" bestFit="1" customWidth="1"/>
    <col min="7442" max="7442" width="4" style="8" bestFit="1" customWidth="1"/>
    <col min="7443" max="7446" width="4.5546875" style="8" customWidth="1"/>
    <col min="7447" max="7447" width="7.109375" style="8" customWidth="1"/>
    <col min="7448" max="7448" width="4" style="8" bestFit="1" customWidth="1"/>
    <col min="7449" max="7449" width="2.44140625" style="8" bestFit="1" customWidth="1"/>
    <col min="7450" max="7450" width="4" style="8" bestFit="1" customWidth="1"/>
    <col min="7451" max="7454" width="4.5546875" style="8" customWidth="1"/>
    <col min="7455" max="7455" width="6.88671875" style="8" customWidth="1"/>
    <col min="7456" max="7456" width="4" style="8" bestFit="1" customWidth="1"/>
    <col min="7457" max="7457" width="2.44140625" style="8" bestFit="1" customWidth="1"/>
    <col min="7458" max="7458" width="4" style="8" bestFit="1" customWidth="1"/>
    <col min="7459" max="7681" width="9.109375" style="8"/>
    <col min="7682" max="7682" width="38.44140625" style="8" customWidth="1"/>
    <col min="7683" max="7683" width="14" style="8" bestFit="1" customWidth="1"/>
    <col min="7684" max="7686" width="4.109375" style="8" customWidth="1"/>
    <col min="7687" max="7687" width="6.88671875" style="8" customWidth="1"/>
    <col min="7688" max="7688" width="4" style="8" bestFit="1" customWidth="1"/>
    <col min="7689" max="7689" width="2.44140625" style="8" bestFit="1" customWidth="1"/>
    <col min="7690" max="7690" width="4" style="8" bestFit="1" customWidth="1"/>
    <col min="7691" max="7694" width="4.77734375" style="8" customWidth="1"/>
    <col min="7695" max="7695" width="7" style="8" customWidth="1"/>
    <col min="7696" max="7696" width="4" style="8" bestFit="1" customWidth="1"/>
    <col min="7697" max="7697" width="2.44140625" style="8" bestFit="1" customWidth="1"/>
    <col min="7698" max="7698" width="4" style="8" bestFit="1" customWidth="1"/>
    <col min="7699" max="7702" width="4.5546875" style="8" customWidth="1"/>
    <col min="7703" max="7703" width="7.109375" style="8" customWidth="1"/>
    <col min="7704" max="7704" width="4" style="8" bestFit="1" customWidth="1"/>
    <col min="7705" max="7705" width="2.44140625" style="8" bestFit="1" customWidth="1"/>
    <col min="7706" max="7706" width="4" style="8" bestFit="1" customWidth="1"/>
    <col min="7707" max="7710" width="4.5546875" style="8" customWidth="1"/>
    <col min="7711" max="7711" width="6.88671875" style="8" customWidth="1"/>
    <col min="7712" max="7712" width="4" style="8" bestFit="1" customWidth="1"/>
    <col min="7713" max="7713" width="2.44140625" style="8" bestFit="1" customWidth="1"/>
    <col min="7714" max="7714" width="4" style="8" bestFit="1" customWidth="1"/>
    <col min="7715" max="7937" width="9.109375" style="8"/>
    <col min="7938" max="7938" width="38.44140625" style="8" customWidth="1"/>
    <col min="7939" max="7939" width="14" style="8" bestFit="1" customWidth="1"/>
    <col min="7940" max="7942" width="4.109375" style="8" customWidth="1"/>
    <col min="7943" max="7943" width="6.88671875" style="8" customWidth="1"/>
    <col min="7944" max="7944" width="4" style="8" bestFit="1" customWidth="1"/>
    <col min="7945" max="7945" width="2.44140625" style="8" bestFit="1" customWidth="1"/>
    <col min="7946" max="7946" width="4" style="8" bestFit="1" customWidth="1"/>
    <col min="7947" max="7950" width="4.77734375" style="8" customWidth="1"/>
    <col min="7951" max="7951" width="7" style="8" customWidth="1"/>
    <col min="7952" max="7952" width="4" style="8" bestFit="1" customWidth="1"/>
    <col min="7953" max="7953" width="2.44140625" style="8" bestFit="1" customWidth="1"/>
    <col min="7954" max="7954" width="4" style="8" bestFit="1" customWidth="1"/>
    <col min="7955" max="7958" width="4.5546875" style="8" customWidth="1"/>
    <col min="7959" max="7959" width="7.109375" style="8" customWidth="1"/>
    <col min="7960" max="7960" width="4" style="8" bestFit="1" customWidth="1"/>
    <col min="7961" max="7961" width="2.44140625" style="8" bestFit="1" customWidth="1"/>
    <col min="7962" max="7962" width="4" style="8" bestFit="1" customWidth="1"/>
    <col min="7963" max="7966" width="4.5546875" style="8" customWidth="1"/>
    <col min="7967" max="7967" width="6.88671875" style="8" customWidth="1"/>
    <col min="7968" max="7968" width="4" style="8" bestFit="1" customWidth="1"/>
    <col min="7969" max="7969" width="2.44140625" style="8" bestFit="1" customWidth="1"/>
    <col min="7970" max="7970" width="4" style="8" bestFit="1" customWidth="1"/>
    <col min="7971" max="8193" width="9.109375" style="8"/>
    <col min="8194" max="8194" width="38.44140625" style="8" customWidth="1"/>
    <col min="8195" max="8195" width="14" style="8" bestFit="1" customWidth="1"/>
    <col min="8196" max="8198" width="4.109375" style="8" customWidth="1"/>
    <col min="8199" max="8199" width="6.88671875" style="8" customWidth="1"/>
    <col min="8200" max="8200" width="4" style="8" bestFit="1" customWidth="1"/>
    <col min="8201" max="8201" width="2.44140625" style="8" bestFit="1" customWidth="1"/>
    <col min="8202" max="8202" width="4" style="8" bestFit="1" customWidth="1"/>
    <col min="8203" max="8206" width="4.77734375" style="8" customWidth="1"/>
    <col min="8207" max="8207" width="7" style="8" customWidth="1"/>
    <col min="8208" max="8208" width="4" style="8" bestFit="1" customWidth="1"/>
    <col min="8209" max="8209" width="2.44140625" style="8" bestFit="1" customWidth="1"/>
    <col min="8210" max="8210" width="4" style="8" bestFit="1" customWidth="1"/>
    <col min="8211" max="8214" width="4.5546875" style="8" customWidth="1"/>
    <col min="8215" max="8215" width="7.109375" style="8" customWidth="1"/>
    <col min="8216" max="8216" width="4" style="8" bestFit="1" customWidth="1"/>
    <col min="8217" max="8217" width="2.44140625" style="8" bestFit="1" customWidth="1"/>
    <col min="8218" max="8218" width="4" style="8" bestFit="1" customWidth="1"/>
    <col min="8219" max="8222" width="4.5546875" style="8" customWidth="1"/>
    <col min="8223" max="8223" width="6.88671875" style="8" customWidth="1"/>
    <col min="8224" max="8224" width="4" style="8" bestFit="1" customWidth="1"/>
    <col min="8225" max="8225" width="2.44140625" style="8" bestFit="1" customWidth="1"/>
    <col min="8226" max="8226" width="4" style="8" bestFit="1" customWidth="1"/>
    <col min="8227" max="8449" width="9.109375" style="8"/>
    <col min="8450" max="8450" width="38.44140625" style="8" customWidth="1"/>
    <col min="8451" max="8451" width="14" style="8" bestFit="1" customWidth="1"/>
    <col min="8452" max="8454" width="4.109375" style="8" customWidth="1"/>
    <col min="8455" max="8455" width="6.88671875" style="8" customWidth="1"/>
    <col min="8456" max="8456" width="4" style="8" bestFit="1" customWidth="1"/>
    <col min="8457" max="8457" width="2.44140625" style="8" bestFit="1" customWidth="1"/>
    <col min="8458" max="8458" width="4" style="8" bestFit="1" customWidth="1"/>
    <col min="8459" max="8462" width="4.77734375" style="8" customWidth="1"/>
    <col min="8463" max="8463" width="7" style="8" customWidth="1"/>
    <col min="8464" max="8464" width="4" style="8" bestFit="1" customWidth="1"/>
    <col min="8465" max="8465" width="2.44140625" style="8" bestFit="1" customWidth="1"/>
    <col min="8466" max="8466" width="4" style="8" bestFit="1" customWidth="1"/>
    <col min="8467" max="8470" width="4.5546875" style="8" customWidth="1"/>
    <col min="8471" max="8471" width="7.109375" style="8" customWidth="1"/>
    <col min="8472" max="8472" width="4" style="8" bestFit="1" customWidth="1"/>
    <col min="8473" max="8473" width="2.44140625" style="8" bestFit="1" customWidth="1"/>
    <col min="8474" max="8474" width="4" style="8" bestFit="1" customWidth="1"/>
    <col min="8475" max="8478" width="4.5546875" style="8" customWidth="1"/>
    <col min="8479" max="8479" width="6.88671875" style="8" customWidth="1"/>
    <col min="8480" max="8480" width="4" style="8" bestFit="1" customWidth="1"/>
    <col min="8481" max="8481" width="2.44140625" style="8" bestFit="1" customWidth="1"/>
    <col min="8482" max="8482" width="4" style="8" bestFit="1" customWidth="1"/>
    <col min="8483" max="8705" width="9.109375" style="8"/>
    <col min="8706" max="8706" width="38.44140625" style="8" customWidth="1"/>
    <col min="8707" max="8707" width="14" style="8" bestFit="1" customWidth="1"/>
    <col min="8708" max="8710" width="4.109375" style="8" customWidth="1"/>
    <col min="8711" max="8711" width="6.88671875" style="8" customWidth="1"/>
    <col min="8712" max="8712" width="4" style="8" bestFit="1" customWidth="1"/>
    <col min="8713" max="8713" width="2.44140625" style="8" bestFit="1" customWidth="1"/>
    <col min="8714" max="8714" width="4" style="8" bestFit="1" customWidth="1"/>
    <col min="8715" max="8718" width="4.77734375" style="8" customWidth="1"/>
    <col min="8719" max="8719" width="7" style="8" customWidth="1"/>
    <col min="8720" max="8720" width="4" style="8" bestFit="1" customWidth="1"/>
    <col min="8721" max="8721" width="2.44140625" style="8" bestFit="1" customWidth="1"/>
    <col min="8722" max="8722" width="4" style="8" bestFit="1" customWidth="1"/>
    <col min="8723" max="8726" width="4.5546875" style="8" customWidth="1"/>
    <col min="8727" max="8727" width="7.109375" style="8" customWidth="1"/>
    <col min="8728" max="8728" width="4" style="8" bestFit="1" customWidth="1"/>
    <col min="8729" max="8729" width="2.44140625" style="8" bestFit="1" customWidth="1"/>
    <col min="8730" max="8730" width="4" style="8" bestFit="1" customWidth="1"/>
    <col min="8731" max="8734" width="4.5546875" style="8" customWidth="1"/>
    <col min="8735" max="8735" width="6.88671875" style="8" customWidth="1"/>
    <col min="8736" max="8736" width="4" style="8" bestFit="1" customWidth="1"/>
    <col min="8737" max="8737" width="2.44140625" style="8" bestFit="1" customWidth="1"/>
    <col min="8738" max="8738" width="4" style="8" bestFit="1" customWidth="1"/>
    <col min="8739" max="8961" width="9.109375" style="8"/>
    <col min="8962" max="8962" width="38.44140625" style="8" customWidth="1"/>
    <col min="8963" max="8963" width="14" style="8" bestFit="1" customWidth="1"/>
    <col min="8964" max="8966" width="4.109375" style="8" customWidth="1"/>
    <col min="8967" max="8967" width="6.88671875" style="8" customWidth="1"/>
    <col min="8968" max="8968" width="4" style="8" bestFit="1" customWidth="1"/>
    <col min="8969" max="8969" width="2.44140625" style="8" bestFit="1" customWidth="1"/>
    <col min="8970" max="8970" width="4" style="8" bestFit="1" customWidth="1"/>
    <col min="8971" max="8974" width="4.77734375" style="8" customWidth="1"/>
    <col min="8975" max="8975" width="7" style="8" customWidth="1"/>
    <col min="8976" max="8976" width="4" style="8" bestFit="1" customWidth="1"/>
    <col min="8977" max="8977" width="2.44140625" style="8" bestFit="1" customWidth="1"/>
    <col min="8978" max="8978" width="4" style="8" bestFit="1" customWidth="1"/>
    <col min="8979" max="8982" width="4.5546875" style="8" customWidth="1"/>
    <col min="8983" max="8983" width="7.109375" style="8" customWidth="1"/>
    <col min="8984" max="8984" width="4" style="8" bestFit="1" customWidth="1"/>
    <col min="8985" max="8985" width="2.44140625" style="8" bestFit="1" customWidth="1"/>
    <col min="8986" max="8986" width="4" style="8" bestFit="1" customWidth="1"/>
    <col min="8987" max="8990" width="4.5546875" style="8" customWidth="1"/>
    <col min="8991" max="8991" width="6.88671875" style="8" customWidth="1"/>
    <col min="8992" max="8992" width="4" style="8" bestFit="1" customWidth="1"/>
    <col min="8993" max="8993" width="2.44140625" style="8" bestFit="1" customWidth="1"/>
    <col min="8994" max="8994" width="4" style="8" bestFit="1" customWidth="1"/>
    <col min="8995" max="9217" width="9.109375" style="8"/>
    <col min="9218" max="9218" width="38.44140625" style="8" customWidth="1"/>
    <col min="9219" max="9219" width="14" style="8" bestFit="1" customWidth="1"/>
    <col min="9220" max="9222" width="4.109375" style="8" customWidth="1"/>
    <col min="9223" max="9223" width="6.88671875" style="8" customWidth="1"/>
    <col min="9224" max="9224" width="4" style="8" bestFit="1" customWidth="1"/>
    <col min="9225" max="9225" width="2.44140625" style="8" bestFit="1" customWidth="1"/>
    <col min="9226" max="9226" width="4" style="8" bestFit="1" customWidth="1"/>
    <col min="9227" max="9230" width="4.77734375" style="8" customWidth="1"/>
    <col min="9231" max="9231" width="7" style="8" customWidth="1"/>
    <col min="9232" max="9232" width="4" style="8" bestFit="1" customWidth="1"/>
    <col min="9233" max="9233" width="2.44140625" style="8" bestFit="1" customWidth="1"/>
    <col min="9234" max="9234" width="4" style="8" bestFit="1" customWidth="1"/>
    <col min="9235" max="9238" width="4.5546875" style="8" customWidth="1"/>
    <col min="9239" max="9239" width="7.109375" style="8" customWidth="1"/>
    <col min="9240" max="9240" width="4" style="8" bestFit="1" customWidth="1"/>
    <col min="9241" max="9241" width="2.44140625" style="8" bestFit="1" customWidth="1"/>
    <col min="9242" max="9242" width="4" style="8" bestFit="1" customWidth="1"/>
    <col min="9243" max="9246" width="4.5546875" style="8" customWidth="1"/>
    <col min="9247" max="9247" width="6.88671875" style="8" customWidth="1"/>
    <col min="9248" max="9248" width="4" style="8" bestFit="1" customWidth="1"/>
    <col min="9249" max="9249" width="2.44140625" style="8" bestFit="1" customWidth="1"/>
    <col min="9250" max="9250" width="4" style="8" bestFit="1" customWidth="1"/>
    <col min="9251" max="9473" width="9.109375" style="8"/>
    <col min="9474" max="9474" width="38.44140625" style="8" customWidth="1"/>
    <col min="9475" max="9475" width="14" style="8" bestFit="1" customWidth="1"/>
    <col min="9476" max="9478" width="4.109375" style="8" customWidth="1"/>
    <col min="9479" max="9479" width="6.88671875" style="8" customWidth="1"/>
    <col min="9480" max="9480" width="4" style="8" bestFit="1" customWidth="1"/>
    <col min="9481" max="9481" width="2.44140625" style="8" bestFit="1" customWidth="1"/>
    <col min="9482" max="9482" width="4" style="8" bestFit="1" customWidth="1"/>
    <col min="9483" max="9486" width="4.77734375" style="8" customWidth="1"/>
    <col min="9487" max="9487" width="7" style="8" customWidth="1"/>
    <col min="9488" max="9488" width="4" style="8" bestFit="1" customWidth="1"/>
    <col min="9489" max="9489" width="2.44140625" style="8" bestFit="1" customWidth="1"/>
    <col min="9490" max="9490" width="4" style="8" bestFit="1" customWidth="1"/>
    <col min="9491" max="9494" width="4.5546875" style="8" customWidth="1"/>
    <col min="9495" max="9495" width="7.109375" style="8" customWidth="1"/>
    <col min="9496" max="9496" width="4" style="8" bestFit="1" customWidth="1"/>
    <col min="9497" max="9497" width="2.44140625" style="8" bestFit="1" customWidth="1"/>
    <col min="9498" max="9498" width="4" style="8" bestFit="1" customWidth="1"/>
    <col min="9499" max="9502" width="4.5546875" style="8" customWidth="1"/>
    <col min="9503" max="9503" width="6.88671875" style="8" customWidth="1"/>
    <col min="9504" max="9504" width="4" style="8" bestFit="1" customWidth="1"/>
    <col min="9505" max="9505" width="2.44140625" style="8" bestFit="1" customWidth="1"/>
    <col min="9506" max="9506" width="4" style="8" bestFit="1" customWidth="1"/>
    <col min="9507" max="9729" width="9.109375" style="8"/>
    <col min="9730" max="9730" width="38.44140625" style="8" customWidth="1"/>
    <col min="9731" max="9731" width="14" style="8" bestFit="1" customWidth="1"/>
    <col min="9732" max="9734" width="4.109375" style="8" customWidth="1"/>
    <col min="9735" max="9735" width="6.88671875" style="8" customWidth="1"/>
    <col min="9736" max="9736" width="4" style="8" bestFit="1" customWidth="1"/>
    <col min="9737" max="9737" width="2.44140625" style="8" bestFit="1" customWidth="1"/>
    <col min="9738" max="9738" width="4" style="8" bestFit="1" customWidth="1"/>
    <col min="9739" max="9742" width="4.77734375" style="8" customWidth="1"/>
    <col min="9743" max="9743" width="7" style="8" customWidth="1"/>
    <col min="9744" max="9744" width="4" style="8" bestFit="1" customWidth="1"/>
    <col min="9745" max="9745" width="2.44140625" style="8" bestFit="1" customWidth="1"/>
    <col min="9746" max="9746" width="4" style="8" bestFit="1" customWidth="1"/>
    <col min="9747" max="9750" width="4.5546875" style="8" customWidth="1"/>
    <col min="9751" max="9751" width="7.109375" style="8" customWidth="1"/>
    <col min="9752" max="9752" width="4" style="8" bestFit="1" customWidth="1"/>
    <col min="9753" max="9753" width="2.44140625" style="8" bestFit="1" customWidth="1"/>
    <col min="9754" max="9754" width="4" style="8" bestFit="1" customWidth="1"/>
    <col min="9755" max="9758" width="4.5546875" style="8" customWidth="1"/>
    <col min="9759" max="9759" width="6.88671875" style="8" customWidth="1"/>
    <col min="9760" max="9760" width="4" style="8" bestFit="1" customWidth="1"/>
    <col min="9761" max="9761" width="2.44140625" style="8" bestFit="1" customWidth="1"/>
    <col min="9762" max="9762" width="4" style="8" bestFit="1" customWidth="1"/>
    <col min="9763" max="9985" width="9.109375" style="8"/>
    <col min="9986" max="9986" width="38.44140625" style="8" customWidth="1"/>
    <col min="9987" max="9987" width="14" style="8" bestFit="1" customWidth="1"/>
    <col min="9988" max="9990" width="4.109375" style="8" customWidth="1"/>
    <col min="9991" max="9991" width="6.88671875" style="8" customWidth="1"/>
    <col min="9992" max="9992" width="4" style="8" bestFit="1" customWidth="1"/>
    <col min="9993" max="9993" width="2.44140625" style="8" bestFit="1" customWidth="1"/>
    <col min="9994" max="9994" width="4" style="8" bestFit="1" customWidth="1"/>
    <col min="9995" max="9998" width="4.77734375" style="8" customWidth="1"/>
    <col min="9999" max="9999" width="7" style="8" customWidth="1"/>
    <col min="10000" max="10000" width="4" style="8" bestFit="1" customWidth="1"/>
    <col min="10001" max="10001" width="2.44140625" style="8" bestFit="1" customWidth="1"/>
    <col min="10002" max="10002" width="4" style="8" bestFit="1" customWidth="1"/>
    <col min="10003" max="10006" width="4.5546875" style="8" customWidth="1"/>
    <col min="10007" max="10007" width="7.109375" style="8" customWidth="1"/>
    <col min="10008" max="10008" width="4" style="8" bestFit="1" customWidth="1"/>
    <col min="10009" max="10009" width="2.44140625" style="8" bestFit="1" customWidth="1"/>
    <col min="10010" max="10010" width="4" style="8" bestFit="1" customWidth="1"/>
    <col min="10011" max="10014" width="4.5546875" style="8" customWidth="1"/>
    <col min="10015" max="10015" width="6.88671875" style="8" customWidth="1"/>
    <col min="10016" max="10016" width="4" style="8" bestFit="1" customWidth="1"/>
    <col min="10017" max="10017" width="2.44140625" style="8" bestFit="1" customWidth="1"/>
    <col min="10018" max="10018" width="4" style="8" bestFit="1" customWidth="1"/>
    <col min="10019" max="10241" width="9.109375" style="8"/>
    <col min="10242" max="10242" width="38.44140625" style="8" customWidth="1"/>
    <col min="10243" max="10243" width="14" style="8" bestFit="1" customWidth="1"/>
    <col min="10244" max="10246" width="4.109375" style="8" customWidth="1"/>
    <col min="10247" max="10247" width="6.88671875" style="8" customWidth="1"/>
    <col min="10248" max="10248" width="4" style="8" bestFit="1" customWidth="1"/>
    <col min="10249" max="10249" width="2.44140625" style="8" bestFit="1" customWidth="1"/>
    <col min="10250" max="10250" width="4" style="8" bestFit="1" customWidth="1"/>
    <col min="10251" max="10254" width="4.77734375" style="8" customWidth="1"/>
    <col min="10255" max="10255" width="7" style="8" customWidth="1"/>
    <col min="10256" max="10256" width="4" style="8" bestFit="1" customWidth="1"/>
    <col min="10257" max="10257" width="2.44140625" style="8" bestFit="1" customWidth="1"/>
    <col min="10258" max="10258" width="4" style="8" bestFit="1" customWidth="1"/>
    <col min="10259" max="10262" width="4.5546875" style="8" customWidth="1"/>
    <col min="10263" max="10263" width="7.109375" style="8" customWidth="1"/>
    <col min="10264" max="10264" width="4" style="8" bestFit="1" customWidth="1"/>
    <col min="10265" max="10265" width="2.44140625" style="8" bestFit="1" customWidth="1"/>
    <col min="10266" max="10266" width="4" style="8" bestFit="1" customWidth="1"/>
    <col min="10267" max="10270" width="4.5546875" style="8" customWidth="1"/>
    <col min="10271" max="10271" width="6.88671875" style="8" customWidth="1"/>
    <col min="10272" max="10272" width="4" style="8" bestFit="1" customWidth="1"/>
    <col min="10273" max="10273" width="2.44140625" style="8" bestFit="1" customWidth="1"/>
    <col min="10274" max="10274" width="4" style="8" bestFit="1" customWidth="1"/>
    <col min="10275" max="10497" width="9.109375" style="8"/>
    <col min="10498" max="10498" width="38.44140625" style="8" customWidth="1"/>
    <col min="10499" max="10499" width="14" style="8" bestFit="1" customWidth="1"/>
    <col min="10500" max="10502" width="4.109375" style="8" customWidth="1"/>
    <col min="10503" max="10503" width="6.88671875" style="8" customWidth="1"/>
    <col min="10504" max="10504" width="4" style="8" bestFit="1" customWidth="1"/>
    <col min="10505" max="10505" width="2.44140625" style="8" bestFit="1" customWidth="1"/>
    <col min="10506" max="10506" width="4" style="8" bestFit="1" customWidth="1"/>
    <col min="10507" max="10510" width="4.77734375" style="8" customWidth="1"/>
    <col min="10511" max="10511" width="7" style="8" customWidth="1"/>
    <col min="10512" max="10512" width="4" style="8" bestFit="1" customWidth="1"/>
    <col min="10513" max="10513" width="2.44140625" style="8" bestFit="1" customWidth="1"/>
    <col min="10514" max="10514" width="4" style="8" bestFit="1" customWidth="1"/>
    <col min="10515" max="10518" width="4.5546875" style="8" customWidth="1"/>
    <col min="10519" max="10519" width="7.109375" style="8" customWidth="1"/>
    <col min="10520" max="10520" width="4" style="8" bestFit="1" customWidth="1"/>
    <col min="10521" max="10521" width="2.44140625" style="8" bestFit="1" customWidth="1"/>
    <col min="10522" max="10522" width="4" style="8" bestFit="1" customWidth="1"/>
    <col min="10523" max="10526" width="4.5546875" style="8" customWidth="1"/>
    <col min="10527" max="10527" width="6.88671875" style="8" customWidth="1"/>
    <col min="10528" max="10528" width="4" style="8" bestFit="1" customWidth="1"/>
    <col min="10529" max="10529" width="2.44140625" style="8" bestFit="1" customWidth="1"/>
    <col min="10530" max="10530" width="4" style="8" bestFit="1" customWidth="1"/>
    <col min="10531" max="10753" width="9.109375" style="8"/>
    <col min="10754" max="10754" width="38.44140625" style="8" customWidth="1"/>
    <col min="10755" max="10755" width="14" style="8" bestFit="1" customWidth="1"/>
    <col min="10756" max="10758" width="4.109375" style="8" customWidth="1"/>
    <col min="10759" max="10759" width="6.88671875" style="8" customWidth="1"/>
    <col min="10760" max="10760" width="4" style="8" bestFit="1" customWidth="1"/>
    <col min="10761" max="10761" width="2.44140625" style="8" bestFit="1" customWidth="1"/>
    <col min="10762" max="10762" width="4" style="8" bestFit="1" customWidth="1"/>
    <col min="10763" max="10766" width="4.77734375" style="8" customWidth="1"/>
    <col min="10767" max="10767" width="7" style="8" customWidth="1"/>
    <col min="10768" max="10768" width="4" style="8" bestFit="1" customWidth="1"/>
    <col min="10769" max="10769" width="2.44140625" style="8" bestFit="1" customWidth="1"/>
    <col min="10770" max="10770" width="4" style="8" bestFit="1" customWidth="1"/>
    <col min="10771" max="10774" width="4.5546875" style="8" customWidth="1"/>
    <col min="10775" max="10775" width="7.109375" style="8" customWidth="1"/>
    <col min="10776" max="10776" width="4" style="8" bestFit="1" customWidth="1"/>
    <col min="10777" max="10777" width="2.44140625" style="8" bestFit="1" customWidth="1"/>
    <col min="10778" max="10778" width="4" style="8" bestFit="1" customWidth="1"/>
    <col min="10779" max="10782" width="4.5546875" style="8" customWidth="1"/>
    <col min="10783" max="10783" width="6.88671875" style="8" customWidth="1"/>
    <col min="10784" max="10784" width="4" style="8" bestFit="1" customWidth="1"/>
    <col min="10785" max="10785" width="2.44140625" style="8" bestFit="1" customWidth="1"/>
    <col min="10786" max="10786" width="4" style="8" bestFit="1" customWidth="1"/>
    <col min="10787" max="11009" width="9.109375" style="8"/>
    <col min="11010" max="11010" width="38.44140625" style="8" customWidth="1"/>
    <col min="11011" max="11011" width="14" style="8" bestFit="1" customWidth="1"/>
    <col min="11012" max="11014" width="4.109375" style="8" customWidth="1"/>
    <col min="11015" max="11015" width="6.88671875" style="8" customWidth="1"/>
    <col min="11016" max="11016" width="4" style="8" bestFit="1" customWidth="1"/>
    <col min="11017" max="11017" width="2.44140625" style="8" bestFit="1" customWidth="1"/>
    <col min="11018" max="11018" width="4" style="8" bestFit="1" customWidth="1"/>
    <col min="11019" max="11022" width="4.77734375" style="8" customWidth="1"/>
    <col min="11023" max="11023" width="7" style="8" customWidth="1"/>
    <col min="11024" max="11024" width="4" style="8" bestFit="1" customWidth="1"/>
    <col min="11025" max="11025" width="2.44140625" style="8" bestFit="1" customWidth="1"/>
    <col min="11026" max="11026" width="4" style="8" bestFit="1" customWidth="1"/>
    <col min="11027" max="11030" width="4.5546875" style="8" customWidth="1"/>
    <col min="11031" max="11031" width="7.109375" style="8" customWidth="1"/>
    <col min="11032" max="11032" width="4" style="8" bestFit="1" customWidth="1"/>
    <col min="11033" max="11033" width="2.44140625" style="8" bestFit="1" customWidth="1"/>
    <col min="11034" max="11034" width="4" style="8" bestFit="1" customWidth="1"/>
    <col min="11035" max="11038" width="4.5546875" style="8" customWidth="1"/>
    <col min="11039" max="11039" width="6.88671875" style="8" customWidth="1"/>
    <col min="11040" max="11040" width="4" style="8" bestFit="1" customWidth="1"/>
    <col min="11041" max="11041" width="2.44140625" style="8" bestFit="1" customWidth="1"/>
    <col min="11042" max="11042" width="4" style="8" bestFit="1" customWidth="1"/>
    <col min="11043" max="11265" width="9.109375" style="8"/>
    <col min="11266" max="11266" width="38.44140625" style="8" customWidth="1"/>
    <col min="11267" max="11267" width="14" style="8" bestFit="1" customWidth="1"/>
    <col min="11268" max="11270" width="4.109375" style="8" customWidth="1"/>
    <col min="11271" max="11271" width="6.88671875" style="8" customWidth="1"/>
    <col min="11272" max="11272" width="4" style="8" bestFit="1" customWidth="1"/>
    <col min="11273" max="11273" width="2.44140625" style="8" bestFit="1" customWidth="1"/>
    <col min="11274" max="11274" width="4" style="8" bestFit="1" customWidth="1"/>
    <col min="11275" max="11278" width="4.77734375" style="8" customWidth="1"/>
    <col min="11279" max="11279" width="7" style="8" customWidth="1"/>
    <col min="11280" max="11280" width="4" style="8" bestFit="1" customWidth="1"/>
    <col min="11281" max="11281" width="2.44140625" style="8" bestFit="1" customWidth="1"/>
    <col min="11282" max="11282" width="4" style="8" bestFit="1" customWidth="1"/>
    <col min="11283" max="11286" width="4.5546875" style="8" customWidth="1"/>
    <col min="11287" max="11287" width="7.109375" style="8" customWidth="1"/>
    <col min="11288" max="11288" width="4" style="8" bestFit="1" customWidth="1"/>
    <col min="11289" max="11289" width="2.44140625" style="8" bestFit="1" customWidth="1"/>
    <col min="11290" max="11290" width="4" style="8" bestFit="1" customWidth="1"/>
    <col min="11291" max="11294" width="4.5546875" style="8" customWidth="1"/>
    <col min="11295" max="11295" width="6.88671875" style="8" customWidth="1"/>
    <col min="11296" max="11296" width="4" style="8" bestFit="1" customWidth="1"/>
    <col min="11297" max="11297" width="2.44140625" style="8" bestFit="1" customWidth="1"/>
    <col min="11298" max="11298" width="4" style="8" bestFit="1" customWidth="1"/>
    <col min="11299" max="11521" width="9.109375" style="8"/>
    <col min="11522" max="11522" width="38.44140625" style="8" customWidth="1"/>
    <col min="11523" max="11523" width="14" style="8" bestFit="1" customWidth="1"/>
    <col min="11524" max="11526" width="4.109375" style="8" customWidth="1"/>
    <col min="11527" max="11527" width="6.88671875" style="8" customWidth="1"/>
    <col min="11528" max="11528" width="4" style="8" bestFit="1" customWidth="1"/>
    <col min="11529" max="11529" width="2.44140625" style="8" bestFit="1" customWidth="1"/>
    <col min="11530" max="11530" width="4" style="8" bestFit="1" customWidth="1"/>
    <col min="11531" max="11534" width="4.77734375" style="8" customWidth="1"/>
    <col min="11535" max="11535" width="7" style="8" customWidth="1"/>
    <col min="11536" max="11536" width="4" style="8" bestFit="1" customWidth="1"/>
    <col min="11537" max="11537" width="2.44140625" style="8" bestFit="1" customWidth="1"/>
    <col min="11538" max="11538" width="4" style="8" bestFit="1" customWidth="1"/>
    <col min="11539" max="11542" width="4.5546875" style="8" customWidth="1"/>
    <col min="11543" max="11543" width="7.109375" style="8" customWidth="1"/>
    <col min="11544" max="11544" width="4" style="8" bestFit="1" customWidth="1"/>
    <col min="11545" max="11545" width="2.44140625" style="8" bestFit="1" customWidth="1"/>
    <col min="11546" max="11546" width="4" style="8" bestFit="1" customWidth="1"/>
    <col min="11547" max="11550" width="4.5546875" style="8" customWidth="1"/>
    <col min="11551" max="11551" width="6.88671875" style="8" customWidth="1"/>
    <col min="11552" max="11552" width="4" style="8" bestFit="1" customWidth="1"/>
    <col min="11553" max="11553" width="2.44140625" style="8" bestFit="1" customWidth="1"/>
    <col min="11554" max="11554" width="4" style="8" bestFit="1" customWidth="1"/>
    <col min="11555" max="11777" width="9.109375" style="8"/>
    <col min="11778" max="11778" width="38.44140625" style="8" customWidth="1"/>
    <col min="11779" max="11779" width="14" style="8" bestFit="1" customWidth="1"/>
    <col min="11780" max="11782" width="4.109375" style="8" customWidth="1"/>
    <col min="11783" max="11783" width="6.88671875" style="8" customWidth="1"/>
    <col min="11784" max="11784" width="4" style="8" bestFit="1" customWidth="1"/>
    <col min="11785" max="11785" width="2.44140625" style="8" bestFit="1" customWidth="1"/>
    <col min="11786" max="11786" width="4" style="8" bestFit="1" customWidth="1"/>
    <col min="11787" max="11790" width="4.77734375" style="8" customWidth="1"/>
    <col min="11791" max="11791" width="7" style="8" customWidth="1"/>
    <col min="11792" max="11792" width="4" style="8" bestFit="1" customWidth="1"/>
    <col min="11793" max="11793" width="2.44140625" style="8" bestFit="1" customWidth="1"/>
    <col min="11794" max="11794" width="4" style="8" bestFit="1" customWidth="1"/>
    <col min="11795" max="11798" width="4.5546875" style="8" customWidth="1"/>
    <col min="11799" max="11799" width="7.109375" style="8" customWidth="1"/>
    <col min="11800" max="11800" width="4" style="8" bestFit="1" customWidth="1"/>
    <col min="11801" max="11801" width="2.44140625" style="8" bestFit="1" customWidth="1"/>
    <col min="11802" max="11802" width="4" style="8" bestFit="1" customWidth="1"/>
    <col min="11803" max="11806" width="4.5546875" style="8" customWidth="1"/>
    <col min="11807" max="11807" width="6.88671875" style="8" customWidth="1"/>
    <col min="11808" max="11808" width="4" style="8" bestFit="1" customWidth="1"/>
    <col min="11809" max="11809" width="2.44140625" style="8" bestFit="1" customWidth="1"/>
    <col min="11810" max="11810" width="4" style="8" bestFit="1" customWidth="1"/>
    <col min="11811" max="12033" width="9.109375" style="8"/>
    <col min="12034" max="12034" width="38.44140625" style="8" customWidth="1"/>
    <col min="12035" max="12035" width="14" style="8" bestFit="1" customWidth="1"/>
    <col min="12036" max="12038" width="4.109375" style="8" customWidth="1"/>
    <col min="12039" max="12039" width="6.88671875" style="8" customWidth="1"/>
    <col min="12040" max="12040" width="4" style="8" bestFit="1" customWidth="1"/>
    <col min="12041" max="12041" width="2.44140625" style="8" bestFit="1" customWidth="1"/>
    <col min="12042" max="12042" width="4" style="8" bestFit="1" customWidth="1"/>
    <col min="12043" max="12046" width="4.77734375" style="8" customWidth="1"/>
    <col min="12047" max="12047" width="7" style="8" customWidth="1"/>
    <col min="12048" max="12048" width="4" style="8" bestFit="1" customWidth="1"/>
    <col min="12049" max="12049" width="2.44140625" style="8" bestFit="1" customWidth="1"/>
    <col min="12050" max="12050" width="4" style="8" bestFit="1" customWidth="1"/>
    <col min="12051" max="12054" width="4.5546875" style="8" customWidth="1"/>
    <col min="12055" max="12055" width="7.109375" style="8" customWidth="1"/>
    <col min="12056" max="12056" width="4" style="8" bestFit="1" customWidth="1"/>
    <col min="12057" max="12057" width="2.44140625" style="8" bestFit="1" customWidth="1"/>
    <col min="12058" max="12058" width="4" style="8" bestFit="1" customWidth="1"/>
    <col min="12059" max="12062" width="4.5546875" style="8" customWidth="1"/>
    <col min="12063" max="12063" width="6.88671875" style="8" customWidth="1"/>
    <col min="12064" max="12064" width="4" style="8" bestFit="1" customWidth="1"/>
    <col min="12065" max="12065" width="2.44140625" style="8" bestFit="1" customWidth="1"/>
    <col min="12066" max="12066" width="4" style="8" bestFit="1" customWidth="1"/>
    <col min="12067" max="12289" width="9.109375" style="8"/>
    <col min="12290" max="12290" width="38.44140625" style="8" customWidth="1"/>
    <col min="12291" max="12291" width="14" style="8" bestFit="1" customWidth="1"/>
    <col min="12292" max="12294" width="4.109375" style="8" customWidth="1"/>
    <col min="12295" max="12295" width="6.88671875" style="8" customWidth="1"/>
    <col min="12296" max="12296" width="4" style="8" bestFit="1" customWidth="1"/>
    <col min="12297" max="12297" width="2.44140625" style="8" bestFit="1" customWidth="1"/>
    <col min="12298" max="12298" width="4" style="8" bestFit="1" customWidth="1"/>
    <col min="12299" max="12302" width="4.77734375" style="8" customWidth="1"/>
    <col min="12303" max="12303" width="7" style="8" customWidth="1"/>
    <col min="12304" max="12304" width="4" style="8" bestFit="1" customWidth="1"/>
    <col min="12305" max="12305" width="2.44140625" style="8" bestFit="1" customWidth="1"/>
    <col min="12306" max="12306" width="4" style="8" bestFit="1" customWidth="1"/>
    <col min="12307" max="12310" width="4.5546875" style="8" customWidth="1"/>
    <col min="12311" max="12311" width="7.109375" style="8" customWidth="1"/>
    <col min="12312" max="12312" width="4" style="8" bestFit="1" customWidth="1"/>
    <col min="12313" max="12313" width="2.44140625" style="8" bestFit="1" customWidth="1"/>
    <col min="12314" max="12314" width="4" style="8" bestFit="1" customWidth="1"/>
    <col min="12315" max="12318" width="4.5546875" style="8" customWidth="1"/>
    <col min="12319" max="12319" width="6.88671875" style="8" customWidth="1"/>
    <col min="12320" max="12320" width="4" style="8" bestFit="1" customWidth="1"/>
    <col min="12321" max="12321" width="2.44140625" style="8" bestFit="1" customWidth="1"/>
    <col min="12322" max="12322" width="4" style="8" bestFit="1" customWidth="1"/>
    <col min="12323" max="12545" width="9.109375" style="8"/>
    <col min="12546" max="12546" width="38.44140625" style="8" customWidth="1"/>
    <col min="12547" max="12547" width="14" style="8" bestFit="1" customWidth="1"/>
    <col min="12548" max="12550" width="4.109375" style="8" customWidth="1"/>
    <col min="12551" max="12551" width="6.88671875" style="8" customWidth="1"/>
    <col min="12552" max="12552" width="4" style="8" bestFit="1" customWidth="1"/>
    <col min="12553" max="12553" width="2.44140625" style="8" bestFit="1" customWidth="1"/>
    <col min="12554" max="12554" width="4" style="8" bestFit="1" customWidth="1"/>
    <col min="12555" max="12558" width="4.77734375" style="8" customWidth="1"/>
    <col min="12559" max="12559" width="7" style="8" customWidth="1"/>
    <col min="12560" max="12560" width="4" style="8" bestFit="1" customWidth="1"/>
    <col min="12561" max="12561" width="2.44140625" style="8" bestFit="1" customWidth="1"/>
    <col min="12562" max="12562" width="4" style="8" bestFit="1" customWidth="1"/>
    <col min="12563" max="12566" width="4.5546875" style="8" customWidth="1"/>
    <col min="12567" max="12567" width="7.109375" style="8" customWidth="1"/>
    <col min="12568" max="12568" width="4" style="8" bestFit="1" customWidth="1"/>
    <col min="12569" max="12569" width="2.44140625" style="8" bestFit="1" customWidth="1"/>
    <col min="12570" max="12570" width="4" style="8" bestFit="1" customWidth="1"/>
    <col min="12571" max="12574" width="4.5546875" style="8" customWidth="1"/>
    <col min="12575" max="12575" width="6.88671875" style="8" customWidth="1"/>
    <col min="12576" max="12576" width="4" style="8" bestFit="1" customWidth="1"/>
    <col min="12577" max="12577" width="2.44140625" style="8" bestFit="1" customWidth="1"/>
    <col min="12578" max="12578" width="4" style="8" bestFit="1" customWidth="1"/>
    <col min="12579" max="12801" width="9.109375" style="8"/>
    <col min="12802" max="12802" width="38.44140625" style="8" customWidth="1"/>
    <col min="12803" max="12803" width="14" style="8" bestFit="1" customWidth="1"/>
    <col min="12804" max="12806" width="4.109375" style="8" customWidth="1"/>
    <col min="12807" max="12807" width="6.88671875" style="8" customWidth="1"/>
    <col min="12808" max="12808" width="4" style="8" bestFit="1" customWidth="1"/>
    <col min="12809" max="12809" width="2.44140625" style="8" bestFit="1" customWidth="1"/>
    <col min="12810" max="12810" width="4" style="8" bestFit="1" customWidth="1"/>
    <col min="12811" max="12814" width="4.77734375" style="8" customWidth="1"/>
    <col min="12815" max="12815" width="7" style="8" customWidth="1"/>
    <col min="12816" max="12816" width="4" style="8" bestFit="1" customWidth="1"/>
    <col min="12817" max="12817" width="2.44140625" style="8" bestFit="1" customWidth="1"/>
    <col min="12818" max="12818" width="4" style="8" bestFit="1" customWidth="1"/>
    <col min="12819" max="12822" width="4.5546875" style="8" customWidth="1"/>
    <col min="12823" max="12823" width="7.109375" style="8" customWidth="1"/>
    <col min="12824" max="12824" width="4" style="8" bestFit="1" customWidth="1"/>
    <col min="12825" max="12825" width="2.44140625" style="8" bestFit="1" customWidth="1"/>
    <col min="12826" max="12826" width="4" style="8" bestFit="1" customWidth="1"/>
    <col min="12827" max="12830" width="4.5546875" style="8" customWidth="1"/>
    <col min="12831" max="12831" width="6.88671875" style="8" customWidth="1"/>
    <col min="12832" max="12832" width="4" style="8" bestFit="1" customWidth="1"/>
    <col min="12833" max="12833" width="2.44140625" style="8" bestFit="1" customWidth="1"/>
    <col min="12834" max="12834" width="4" style="8" bestFit="1" customWidth="1"/>
    <col min="12835" max="13057" width="9.109375" style="8"/>
    <col min="13058" max="13058" width="38.44140625" style="8" customWidth="1"/>
    <col min="13059" max="13059" width="14" style="8" bestFit="1" customWidth="1"/>
    <col min="13060" max="13062" width="4.109375" style="8" customWidth="1"/>
    <col min="13063" max="13063" width="6.88671875" style="8" customWidth="1"/>
    <col min="13064" max="13064" width="4" style="8" bestFit="1" customWidth="1"/>
    <col min="13065" max="13065" width="2.44140625" style="8" bestFit="1" customWidth="1"/>
    <col min="13066" max="13066" width="4" style="8" bestFit="1" customWidth="1"/>
    <col min="13067" max="13070" width="4.77734375" style="8" customWidth="1"/>
    <col min="13071" max="13071" width="7" style="8" customWidth="1"/>
    <col min="13072" max="13072" width="4" style="8" bestFit="1" customWidth="1"/>
    <col min="13073" max="13073" width="2.44140625" style="8" bestFit="1" customWidth="1"/>
    <col min="13074" max="13074" width="4" style="8" bestFit="1" customWidth="1"/>
    <col min="13075" max="13078" width="4.5546875" style="8" customWidth="1"/>
    <col min="13079" max="13079" width="7.109375" style="8" customWidth="1"/>
    <col min="13080" max="13080" width="4" style="8" bestFit="1" customWidth="1"/>
    <col min="13081" max="13081" width="2.44140625" style="8" bestFit="1" customWidth="1"/>
    <col min="13082" max="13082" width="4" style="8" bestFit="1" customWidth="1"/>
    <col min="13083" max="13086" width="4.5546875" style="8" customWidth="1"/>
    <col min="13087" max="13087" width="6.88671875" style="8" customWidth="1"/>
    <col min="13088" max="13088" width="4" style="8" bestFit="1" customWidth="1"/>
    <col min="13089" max="13089" width="2.44140625" style="8" bestFit="1" customWidth="1"/>
    <col min="13090" max="13090" width="4" style="8" bestFit="1" customWidth="1"/>
    <col min="13091" max="13313" width="9.109375" style="8"/>
    <col min="13314" max="13314" width="38.44140625" style="8" customWidth="1"/>
    <col min="13315" max="13315" width="14" style="8" bestFit="1" customWidth="1"/>
    <col min="13316" max="13318" width="4.109375" style="8" customWidth="1"/>
    <col min="13319" max="13319" width="6.88671875" style="8" customWidth="1"/>
    <col min="13320" max="13320" width="4" style="8" bestFit="1" customWidth="1"/>
    <col min="13321" max="13321" width="2.44140625" style="8" bestFit="1" customWidth="1"/>
    <col min="13322" max="13322" width="4" style="8" bestFit="1" customWidth="1"/>
    <col min="13323" max="13326" width="4.77734375" style="8" customWidth="1"/>
    <col min="13327" max="13327" width="7" style="8" customWidth="1"/>
    <col min="13328" max="13328" width="4" style="8" bestFit="1" customWidth="1"/>
    <col min="13329" max="13329" width="2.44140625" style="8" bestFit="1" customWidth="1"/>
    <col min="13330" max="13330" width="4" style="8" bestFit="1" customWidth="1"/>
    <col min="13331" max="13334" width="4.5546875" style="8" customWidth="1"/>
    <col min="13335" max="13335" width="7.109375" style="8" customWidth="1"/>
    <col min="13336" max="13336" width="4" style="8" bestFit="1" customWidth="1"/>
    <col min="13337" max="13337" width="2.44140625" style="8" bestFit="1" customWidth="1"/>
    <col min="13338" max="13338" width="4" style="8" bestFit="1" customWidth="1"/>
    <col min="13339" max="13342" width="4.5546875" style="8" customWidth="1"/>
    <col min="13343" max="13343" width="6.88671875" style="8" customWidth="1"/>
    <col min="13344" max="13344" width="4" style="8" bestFit="1" customWidth="1"/>
    <col min="13345" max="13345" width="2.44140625" style="8" bestFit="1" customWidth="1"/>
    <col min="13346" max="13346" width="4" style="8" bestFit="1" customWidth="1"/>
    <col min="13347" max="13569" width="9.109375" style="8"/>
    <col min="13570" max="13570" width="38.44140625" style="8" customWidth="1"/>
    <col min="13571" max="13571" width="14" style="8" bestFit="1" customWidth="1"/>
    <col min="13572" max="13574" width="4.109375" style="8" customWidth="1"/>
    <col min="13575" max="13575" width="6.88671875" style="8" customWidth="1"/>
    <col min="13576" max="13576" width="4" style="8" bestFit="1" customWidth="1"/>
    <col min="13577" max="13577" width="2.44140625" style="8" bestFit="1" customWidth="1"/>
    <col min="13578" max="13578" width="4" style="8" bestFit="1" customWidth="1"/>
    <col min="13579" max="13582" width="4.77734375" style="8" customWidth="1"/>
    <col min="13583" max="13583" width="7" style="8" customWidth="1"/>
    <col min="13584" max="13584" width="4" style="8" bestFit="1" customWidth="1"/>
    <col min="13585" max="13585" width="2.44140625" style="8" bestFit="1" customWidth="1"/>
    <col min="13586" max="13586" width="4" style="8" bestFit="1" customWidth="1"/>
    <col min="13587" max="13590" width="4.5546875" style="8" customWidth="1"/>
    <col min="13591" max="13591" width="7.109375" style="8" customWidth="1"/>
    <col min="13592" max="13592" width="4" style="8" bestFit="1" customWidth="1"/>
    <col min="13593" max="13593" width="2.44140625" style="8" bestFit="1" customWidth="1"/>
    <col min="13594" max="13594" width="4" style="8" bestFit="1" customWidth="1"/>
    <col min="13595" max="13598" width="4.5546875" style="8" customWidth="1"/>
    <col min="13599" max="13599" width="6.88671875" style="8" customWidth="1"/>
    <col min="13600" max="13600" width="4" style="8" bestFit="1" customWidth="1"/>
    <col min="13601" max="13601" width="2.44140625" style="8" bestFit="1" customWidth="1"/>
    <col min="13602" max="13602" width="4" style="8" bestFit="1" customWidth="1"/>
    <col min="13603" max="13825" width="9.109375" style="8"/>
    <col min="13826" max="13826" width="38.44140625" style="8" customWidth="1"/>
    <col min="13827" max="13827" width="14" style="8" bestFit="1" customWidth="1"/>
    <col min="13828" max="13830" width="4.109375" style="8" customWidth="1"/>
    <col min="13831" max="13831" width="6.88671875" style="8" customWidth="1"/>
    <col min="13832" max="13832" width="4" style="8" bestFit="1" customWidth="1"/>
    <col min="13833" max="13833" width="2.44140625" style="8" bestFit="1" customWidth="1"/>
    <col min="13834" max="13834" width="4" style="8" bestFit="1" customWidth="1"/>
    <col min="13835" max="13838" width="4.77734375" style="8" customWidth="1"/>
    <col min="13839" max="13839" width="7" style="8" customWidth="1"/>
    <col min="13840" max="13840" width="4" style="8" bestFit="1" customWidth="1"/>
    <col min="13841" max="13841" width="2.44140625" style="8" bestFit="1" customWidth="1"/>
    <col min="13842" max="13842" width="4" style="8" bestFit="1" customWidth="1"/>
    <col min="13843" max="13846" width="4.5546875" style="8" customWidth="1"/>
    <col min="13847" max="13847" width="7.109375" style="8" customWidth="1"/>
    <col min="13848" max="13848" width="4" style="8" bestFit="1" customWidth="1"/>
    <col min="13849" max="13849" width="2.44140625" style="8" bestFit="1" customWidth="1"/>
    <col min="13850" max="13850" width="4" style="8" bestFit="1" customWidth="1"/>
    <col min="13851" max="13854" width="4.5546875" style="8" customWidth="1"/>
    <col min="13855" max="13855" width="6.88671875" style="8" customWidth="1"/>
    <col min="13856" max="13856" width="4" style="8" bestFit="1" customWidth="1"/>
    <col min="13857" max="13857" width="2.44140625" style="8" bestFit="1" customWidth="1"/>
    <col min="13858" max="13858" width="4" style="8" bestFit="1" customWidth="1"/>
    <col min="13859" max="14081" width="9.109375" style="8"/>
    <col min="14082" max="14082" width="38.44140625" style="8" customWidth="1"/>
    <col min="14083" max="14083" width="14" style="8" bestFit="1" customWidth="1"/>
    <col min="14084" max="14086" width="4.109375" style="8" customWidth="1"/>
    <col min="14087" max="14087" width="6.88671875" style="8" customWidth="1"/>
    <col min="14088" max="14088" width="4" style="8" bestFit="1" customWidth="1"/>
    <col min="14089" max="14089" width="2.44140625" style="8" bestFit="1" customWidth="1"/>
    <col min="14090" max="14090" width="4" style="8" bestFit="1" customWidth="1"/>
    <col min="14091" max="14094" width="4.77734375" style="8" customWidth="1"/>
    <col min="14095" max="14095" width="7" style="8" customWidth="1"/>
    <col min="14096" max="14096" width="4" style="8" bestFit="1" customWidth="1"/>
    <col min="14097" max="14097" width="2.44140625" style="8" bestFit="1" customWidth="1"/>
    <col min="14098" max="14098" width="4" style="8" bestFit="1" customWidth="1"/>
    <col min="14099" max="14102" width="4.5546875" style="8" customWidth="1"/>
    <col min="14103" max="14103" width="7.109375" style="8" customWidth="1"/>
    <col min="14104" max="14104" width="4" style="8" bestFit="1" customWidth="1"/>
    <col min="14105" max="14105" width="2.44140625" style="8" bestFit="1" customWidth="1"/>
    <col min="14106" max="14106" width="4" style="8" bestFit="1" customWidth="1"/>
    <col min="14107" max="14110" width="4.5546875" style="8" customWidth="1"/>
    <col min="14111" max="14111" width="6.88671875" style="8" customWidth="1"/>
    <col min="14112" max="14112" width="4" style="8" bestFit="1" customWidth="1"/>
    <col min="14113" max="14113" width="2.44140625" style="8" bestFit="1" customWidth="1"/>
    <col min="14114" max="14114" width="4" style="8" bestFit="1" customWidth="1"/>
    <col min="14115" max="14337" width="9.109375" style="8"/>
    <col min="14338" max="14338" width="38.44140625" style="8" customWidth="1"/>
    <col min="14339" max="14339" width="14" style="8" bestFit="1" customWidth="1"/>
    <col min="14340" max="14342" width="4.109375" style="8" customWidth="1"/>
    <col min="14343" max="14343" width="6.88671875" style="8" customWidth="1"/>
    <col min="14344" max="14344" width="4" style="8" bestFit="1" customWidth="1"/>
    <col min="14345" max="14345" width="2.44140625" style="8" bestFit="1" customWidth="1"/>
    <col min="14346" max="14346" width="4" style="8" bestFit="1" customWidth="1"/>
    <col min="14347" max="14350" width="4.77734375" style="8" customWidth="1"/>
    <col min="14351" max="14351" width="7" style="8" customWidth="1"/>
    <col min="14352" max="14352" width="4" style="8" bestFit="1" customWidth="1"/>
    <col min="14353" max="14353" width="2.44140625" style="8" bestFit="1" customWidth="1"/>
    <col min="14354" max="14354" width="4" style="8" bestFit="1" customWidth="1"/>
    <col min="14355" max="14358" width="4.5546875" style="8" customWidth="1"/>
    <col min="14359" max="14359" width="7.109375" style="8" customWidth="1"/>
    <col min="14360" max="14360" width="4" style="8" bestFit="1" customWidth="1"/>
    <col min="14361" max="14361" width="2.44140625" style="8" bestFit="1" customWidth="1"/>
    <col min="14362" max="14362" width="4" style="8" bestFit="1" customWidth="1"/>
    <col min="14363" max="14366" width="4.5546875" style="8" customWidth="1"/>
    <col min="14367" max="14367" width="6.88671875" style="8" customWidth="1"/>
    <col min="14368" max="14368" width="4" style="8" bestFit="1" customWidth="1"/>
    <col min="14369" max="14369" width="2.44140625" style="8" bestFit="1" customWidth="1"/>
    <col min="14370" max="14370" width="4" style="8" bestFit="1" customWidth="1"/>
    <col min="14371" max="14593" width="9.109375" style="8"/>
    <col min="14594" max="14594" width="38.44140625" style="8" customWidth="1"/>
    <col min="14595" max="14595" width="14" style="8" bestFit="1" customWidth="1"/>
    <col min="14596" max="14598" width="4.109375" style="8" customWidth="1"/>
    <col min="14599" max="14599" width="6.88671875" style="8" customWidth="1"/>
    <col min="14600" max="14600" width="4" style="8" bestFit="1" customWidth="1"/>
    <col min="14601" max="14601" width="2.44140625" style="8" bestFit="1" customWidth="1"/>
    <col min="14602" max="14602" width="4" style="8" bestFit="1" customWidth="1"/>
    <col min="14603" max="14606" width="4.77734375" style="8" customWidth="1"/>
    <col min="14607" max="14607" width="7" style="8" customWidth="1"/>
    <col min="14608" max="14608" width="4" style="8" bestFit="1" customWidth="1"/>
    <col min="14609" max="14609" width="2.44140625" style="8" bestFit="1" customWidth="1"/>
    <col min="14610" max="14610" width="4" style="8" bestFit="1" customWidth="1"/>
    <col min="14611" max="14614" width="4.5546875" style="8" customWidth="1"/>
    <col min="14615" max="14615" width="7.109375" style="8" customWidth="1"/>
    <col min="14616" max="14616" width="4" style="8" bestFit="1" customWidth="1"/>
    <col min="14617" max="14617" width="2.44140625" style="8" bestFit="1" customWidth="1"/>
    <col min="14618" max="14618" width="4" style="8" bestFit="1" customWidth="1"/>
    <col min="14619" max="14622" width="4.5546875" style="8" customWidth="1"/>
    <col min="14623" max="14623" width="6.88671875" style="8" customWidth="1"/>
    <col min="14624" max="14624" width="4" style="8" bestFit="1" customWidth="1"/>
    <col min="14625" max="14625" width="2.44140625" style="8" bestFit="1" customWidth="1"/>
    <col min="14626" max="14626" width="4" style="8" bestFit="1" customWidth="1"/>
    <col min="14627" max="14849" width="9.109375" style="8"/>
    <col min="14850" max="14850" width="38.44140625" style="8" customWidth="1"/>
    <col min="14851" max="14851" width="14" style="8" bestFit="1" customWidth="1"/>
    <col min="14852" max="14854" width="4.109375" style="8" customWidth="1"/>
    <col min="14855" max="14855" width="6.88671875" style="8" customWidth="1"/>
    <col min="14856" max="14856" width="4" style="8" bestFit="1" customWidth="1"/>
    <col min="14857" max="14857" width="2.44140625" style="8" bestFit="1" customWidth="1"/>
    <col min="14858" max="14858" width="4" style="8" bestFit="1" customWidth="1"/>
    <col min="14859" max="14862" width="4.77734375" style="8" customWidth="1"/>
    <col min="14863" max="14863" width="7" style="8" customWidth="1"/>
    <col min="14864" max="14864" width="4" style="8" bestFit="1" customWidth="1"/>
    <col min="14865" max="14865" width="2.44140625" style="8" bestFit="1" customWidth="1"/>
    <col min="14866" max="14866" width="4" style="8" bestFit="1" customWidth="1"/>
    <col min="14867" max="14870" width="4.5546875" style="8" customWidth="1"/>
    <col min="14871" max="14871" width="7.109375" style="8" customWidth="1"/>
    <col min="14872" max="14872" width="4" style="8" bestFit="1" customWidth="1"/>
    <col min="14873" max="14873" width="2.44140625" style="8" bestFit="1" customWidth="1"/>
    <col min="14874" max="14874" width="4" style="8" bestFit="1" customWidth="1"/>
    <col min="14875" max="14878" width="4.5546875" style="8" customWidth="1"/>
    <col min="14879" max="14879" width="6.88671875" style="8" customWidth="1"/>
    <col min="14880" max="14880" width="4" style="8" bestFit="1" customWidth="1"/>
    <col min="14881" max="14881" width="2.44140625" style="8" bestFit="1" customWidth="1"/>
    <col min="14882" max="14882" width="4" style="8" bestFit="1" customWidth="1"/>
    <col min="14883" max="15105" width="9.109375" style="8"/>
    <col min="15106" max="15106" width="38.44140625" style="8" customWidth="1"/>
    <col min="15107" max="15107" width="14" style="8" bestFit="1" customWidth="1"/>
    <col min="15108" max="15110" width="4.109375" style="8" customWidth="1"/>
    <col min="15111" max="15111" width="6.88671875" style="8" customWidth="1"/>
    <col min="15112" max="15112" width="4" style="8" bestFit="1" customWidth="1"/>
    <col min="15113" max="15113" width="2.44140625" style="8" bestFit="1" customWidth="1"/>
    <col min="15114" max="15114" width="4" style="8" bestFit="1" customWidth="1"/>
    <col min="15115" max="15118" width="4.77734375" style="8" customWidth="1"/>
    <col min="15119" max="15119" width="7" style="8" customWidth="1"/>
    <col min="15120" max="15120" width="4" style="8" bestFit="1" customWidth="1"/>
    <col min="15121" max="15121" width="2.44140625" style="8" bestFit="1" customWidth="1"/>
    <col min="15122" max="15122" width="4" style="8" bestFit="1" customWidth="1"/>
    <col min="15123" max="15126" width="4.5546875" style="8" customWidth="1"/>
    <col min="15127" max="15127" width="7.109375" style="8" customWidth="1"/>
    <col min="15128" max="15128" width="4" style="8" bestFit="1" customWidth="1"/>
    <col min="15129" max="15129" width="2.44140625" style="8" bestFit="1" customWidth="1"/>
    <col min="15130" max="15130" width="4" style="8" bestFit="1" customWidth="1"/>
    <col min="15131" max="15134" width="4.5546875" style="8" customWidth="1"/>
    <col min="15135" max="15135" width="6.88671875" style="8" customWidth="1"/>
    <col min="15136" max="15136" width="4" style="8" bestFit="1" customWidth="1"/>
    <col min="15137" max="15137" width="2.44140625" style="8" bestFit="1" customWidth="1"/>
    <col min="15138" max="15138" width="4" style="8" bestFit="1" customWidth="1"/>
    <col min="15139" max="15361" width="9.109375" style="8"/>
    <col min="15362" max="15362" width="38.44140625" style="8" customWidth="1"/>
    <col min="15363" max="15363" width="14" style="8" bestFit="1" customWidth="1"/>
    <col min="15364" max="15366" width="4.109375" style="8" customWidth="1"/>
    <col min="15367" max="15367" width="6.88671875" style="8" customWidth="1"/>
    <col min="15368" max="15368" width="4" style="8" bestFit="1" customWidth="1"/>
    <col min="15369" max="15369" width="2.44140625" style="8" bestFit="1" customWidth="1"/>
    <col min="15370" max="15370" width="4" style="8" bestFit="1" customWidth="1"/>
    <col min="15371" max="15374" width="4.77734375" style="8" customWidth="1"/>
    <col min="15375" max="15375" width="7" style="8" customWidth="1"/>
    <col min="15376" max="15376" width="4" style="8" bestFit="1" customWidth="1"/>
    <col min="15377" max="15377" width="2.44140625" style="8" bestFit="1" customWidth="1"/>
    <col min="15378" max="15378" width="4" style="8" bestFit="1" customWidth="1"/>
    <col min="15379" max="15382" width="4.5546875" style="8" customWidth="1"/>
    <col min="15383" max="15383" width="7.109375" style="8" customWidth="1"/>
    <col min="15384" max="15384" width="4" style="8" bestFit="1" customWidth="1"/>
    <col min="15385" max="15385" width="2.44140625" style="8" bestFit="1" customWidth="1"/>
    <col min="15386" max="15386" width="4" style="8" bestFit="1" customWidth="1"/>
    <col min="15387" max="15390" width="4.5546875" style="8" customWidth="1"/>
    <col min="15391" max="15391" width="6.88671875" style="8" customWidth="1"/>
    <col min="15392" max="15392" width="4" style="8" bestFit="1" customWidth="1"/>
    <col min="15393" max="15393" width="2.44140625" style="8" bestFit="1" customWidth="1"/>
    <col min="15394" max="15394" width="4" style="8" bestFit="1" customWidth="1"/>
    <col min="15395" max="15617" width="9.109375" style="8"/>
    <col min="15618" max="15618" width="38.44140625" style="8" customWidth="1"/>
    <col min="15619" max="15619" width="14" style="8" bestFit="1" customWidth="1"/>
    <col min="15620" max="15622" width="4.109375" style="8" customWidth="1"/>
    <col min="15623" max="15623" width="6.88671875" style="8" customWidth="1"/>
    <col min="15624" max="15624" width="4" style="8" bestFit="1" customWidth="1"/>
    <col min="15625" max="15625" width="2.44140625" style="8" bestFit="1" customWidth="1"/>
    <col min="15626" max="15626" width="4" style="8" bestFit="1" customWidth="1"/>
    <col min="15627" max="15630" width="4.77734375" style="8" customWidth="1"/>
    <col min="15631" max="15631" width="7" style="8" customWidth="1"/>
    <col min="15632" max="15632" width="4" style="8" bestFit="1" customWidth="1"/>
    <col min="15633" max="15633" width="2.44140625" style="8" bestFit="1" customWidth="1"/>
    <col min="15634" max="15634" width="4" style="8" bestFit="1" customWidth="1"/>
    <col min="15635" max="15638" width="4.5546875" style="8" customWidth="1"/>
    <col min="15639" max="15639" width="7.109375" style="8" customWidth="1"/>
    <col min="15640" max="15640" width="4" style="8" bestFit="1" customWidth="1"/>
    <col min="15641" max="15641" width="2.44140625" style="8" bestFit="1" customWidth="1"/>
    <col min="15642" max="15642" width="4" style="8" bestFit="1" customWidth="1"/>
    <col min="15643" max="15646" width="4.5546875" style="8" customWidth="1"/>
    <col min="15647" max="15647" width="6.88671875" style="8" customWidth="1"/>
    <col min="15648" max="15648" width="4" style="8" bestFit="1" customWidth="1"/>
    <col min="15649" max="15649" width="2.44140625" style="8" bestFit="1" customWidth="1"/>
    <col min="15650" max="15650" width="4" style="8" bestFit="1" customWidth="1"/>
    <col min="15651" max="15873" width="9.109375" style="8"/>
    <col min="15874" max="15874" width="38.44140625" style="8" customWidth="1"/>
    <col min="15875" max="15875" width="14" style="8" bestFit="1" customWidth="1"/>
    <col min="15876" max="15878" width="4.109375" style="8" customWidth="1"/>
    <col min="15879" max="15879" width="6.88671875" style="8" customWidth="1"/>
    <col min="15880" max="15880" width="4" style="8" bestFit="1" customWidth="1"/>
    <col min="15881" max="15881" width="2.44140625" style="8" bestFit="1" customWidth="1"/>
    <col min="15882" max="15882" width="4" style="8" bestFit="1" customWidth="1"/>
    <col min="15883" max="15886" width="4.77734375" style="8" customWidth="1"/>
    <col min="15887" max="15887" width="7" style="8" customWidth="1"/>
    <col min="15888" max="15888" width="4" style="8" bestFit="1" customWidth="1"/>
    <col min="15889" max="15889" width="2.44140625" style="8" bestFit="1" customWidth="1"/>
    <col min="15890" max="15890" width="4" style="8" bestFit="1" customWidth="1"/>
    <col min="15891" max="15894" width="4.5546875" style="8" customWidth="1"/>
    <col min="15895" max="15895" width="7.109375" style="8" customWidth="1"/>
    <col min="15896" max="15896" width="4" style="8" bestFit="1" customWidth="1"/>
    <col min="15897" max="15897" width="2.44140625" style="8" bestFit="1" customWidth="1"/>
    <col min="15898" max="15898" width="4" style="8" bestFit="1" customWidth="1"/>
    <col min="15899" max="15902" width="4.5546875" style="8" customWidth="1"/>
    <col min="15903" max="15903" width="6.88671875" style="8" customWidth="1"/>
    <col min="15904" max="15904" width="4" style="8" bestFit="1" customWidth="1"/>
    <col min="15905" max="15905" width="2.44140625" style="8" bestFit="1" customWidth="1"/>
    <col min="15906" max="15906" width="4" style="8" bestFit="1" customWidth="1"/>
    <col min="15907" max="16129" width="9.109375" style="8"/>
    <col min="16130" max="16130" width="38.44140625" style="8" customWidth="1"/>
    <col min="16131" max="16131" width="14" style="8" bestFit="1" customWidth="1"/>
    <col min="16132" max="16134" width="4.109375" style="8" customWidth="1"/>
    <col min="16135" max="16135" width="6.88671875" style="8" customWidth="1"/>
    <col min="16136" max="16136" width="4" style="8" bestFit="1" customWidth="1"/>
    <col min="16137" max="16137" width="2.44140625" style="8" bestFit="1" customWidth="1"/>
    <col min="16138" max="16138" width="4" style="8" bestFit="1" customWidth="1"/>
    <col min="16139" max="16142" width="4.77734375" style="8" customWidth="1"/>
    <col min="16143" max="16143" width="7" style="8" customWidth="1"/>
    <col min="16144" max="16144" width="4" style="8" bestFit="1" customWidth="1"/>
    <col min="16145" max="16145" width="2.44140625" style="8" bestFit="1" customWidth="1"/>
    <col min="16146" max="16146" width="4" style="8" bestFit="1" customWidth="1"/>
    <col min="16147" max="16150" width="4.5546875" style="8" customWidth="1"/>
    <col min="16151" max="16151" width="7.109375" style="8" customWidth="1"/>
    <col min="16152" max="16152" width="4" style="8" bestFit="1" customWidth="1"/>
    <col min="16153" max="16153" width="2.44140625" style="8" bestFit="1" customWidth="1"/>
    <col min="16154" max="16154" width="4" style="8" bestFit="1" customWidth="1"/>
    <col min="16155" max="16158" width="4.5546875" style="8" customWidth="1"/>
    <col min="16159" max="16159" width="6.88671875" style="8" customWidth="1"/>
    <col min="16160" max="16160" width="4" style="8" bestFit="1" customWidth="1"/>
    <col min="16161" max="16161" width="2.44140625" style="8" bestFit="1" customWidth="1"/>
    <col min="16162" max="16162" width="4" style="8" bestFit="1" customWidth="1"/>
    <col min="16163" max="16384" width="9.109375" style="8"/>
  </cols>
  <sheetData>
    <row r="1" spans="1:34" s="102" customFormat="1" ht="13.2" x14ac:dyDescent="0.25">
      <c r="B1" s="103"/>
      <c r="C1" s="394">
        <v>42982</v>
      </c>
      <c r="D1" s="395"/>
      <c r="E1" s="395"/>
      <c r="F1" s="395"/>
      <c r="G1" s="395"/>
      <c r="H1" s="396"/>
      <c r="I1" s="104"/>
      <c r="J1" s="105"/>
      <c r="K1" s="394">
        <f>C1+7</f>
        <v>42989</v>
      </c>
      <c r="L1" s="395"/>
      <c r="M1" s="395"/>
      <c r="N1" s="395"/>
      <c r="O1" s="395"/>
      <c r="P1" s="396"/>
      <c r="Q1" s="104"/>
      <c r="R1" s="105"/>
      <c r="S1" s="394">
        <f>K1+7</f>
        <v>42996</v>
      </c>
      <c r="T1" s="395"/>
      <c r="U1" s="395"/>
      <c r="V1" s="395"/>
      <c r="W1" s="395"/>
      <c r="X1" s="396"/>
      <c r="Y1" s="104"/>
      <c r="Z1" s="105"/>
      <c r="AA1" s="394">
        <f>S1+7</f>
        <v>43003</v>
      </c>
      <c r="AB1" s="395"/>
      <c r="AC1" s="395"/>
      <c r="AD1" s="395"/>
      <c r="AE1" s="395"/>
      <c r="AF1" s="396"/>
      <c r="AG1" s="106"/>
      <c r="AH1" s="107"/>
    </row>
    <row r="2" spans="1:34" x14ac:dyDescent="0.3">
      <c r="B2" s="108"/>
      <c r="C2" s="397" t="s">
        <v>112</v>
      </c>
      <c r="D2" s="391"/>
      <c r="E2" s="398"/>
      <c r="F2" s="109">
        <v>36</v>
      </c>
      <c r="G2" s="109"/>
      <c r="H2" s="110"/>
      <c r="I2" s="110"/>
      <c r="J2" s="111"/>
      <c r="K2" s="397" t="s">
        <v>113</v>
      </c>
      <c r="L2" s="391"/>
      <c r="M2" s="398"/>
      <c r="N2" s="109">
        <f>F2+1</f>
        <v>37</v>
      </c>
      <c r="O2" s="109"/>
      <c r="P2" s="110"/>
      <c r="Q2" s="110"/>
      <c r="R2" s="111"/>
      <c r="S2" s="397" t="s">
        <v>113</v>
      </c>
      <c r="T2" s="391"/>
      <c r="U2" s="398"/>
      <c r="V2" s="109">
        <f>N2+1</f>
        <v>38</v>
      </c>
      <c r="W2" s="109"/>
      <c r="X2" s="110"/>
      <c r="Y2" s="110"/>
      <c r="Z2" s="111"/>
      <c r="AA2" s="397" t="s">
        <v>113</v>
      </c>
      <c r="AB2" s="391"/>
      <c r="AC2" s="398"/>
      <c r="AD2" s="109">
        <f>V2+1</f>
        <v>39</v>
      </c>
      <c r="AE2" s="109"/>
      <c r="AF2" s="110"/>
      <c r="AG2" s="110"/>
      <c r="AH2" s="111"/>
    </row>
    <row r="3" spans="1:34" s="44" customFormat="1" x14ac:dyDescent="0.3">
      <c r="A3" s="112" t="s">
        <v>114</v>
      </c>
      <c r="B3" s="113" t="s">
        <v>115</v>
      </c>
      <c r="C3" s="114" t="s">
        <v>116</v>
      </c>
      <c r="D3" s="115" t="s">
        <v>117</v>
      </c>
      <c r="E3" s="115" t="s">
        <v>118</v>
      </c>
      <c r="F3" s="116" t="s">
        <v>119</v>
      </c>
      <c r="G3" s="117" t="s">
        <v>120</v>
      </c>
      <c r="H3" s="390" t="s">
        <v>121</v>
      </c>
      <c r="I3" s="391"/>
      <c r="J3" s="392"/>
      <c r="K3" s="114" t="s">
        <v>116</v>
      </c>
      <c r="L3" s="115" t="s">
        <v>117</v>
      </c>
      <c r="M3" s="115" t="s">
        <v>118</v>
      </c>
      <c r="N3" s="116" t="s">
        <v>119</v>
      </c>
      <c r="O3" s="117" t="s">
        <v>120</v>
      </c>
      <c r="P3" s="390" t="s">
        <v>121</v>
      </c>
      <c r="Q3" s="391"/>
      <c r="R3" s="392"/>
      <c r="S3" s="114" t="s">
        <v>116</v>
      </c>
      <c r="T3" s="115" t="s">
        <v>117</v>
      </c>
      <c r="U3" s="115" t="s">
        <v>118</v>
      </c>
      <c r="V3" s="116" t="s">
        <v>119</v>
      </c>
      <c r="W3" s="117" t="s">
        <v>120</v>
      </c>
      <c r="X3" s="390" t="s">
        <v>121</v>
      </c>
      <c r="Y3" s="391"/>
      <c r="Z3" s="392"/>
      <c r="AA3" s="114" t="s">
        <v>116</v>
      </c>
      <c r="AB3" s="115" t="s">
        <v>117</v>
      </c>
      <c r="AC3" s="115" t="s">
        <v>118</v>
      </c>
      <c r="AD3" s="116" t="s">
        <v>119</v>
      </c>
      <c r="AE3" s="117" t="s">
        <v>120</v>
      </c>
      <c r="AF3" s="390" t="s">
        <v>121</v>
      </c>
      <c r="AG3" s="391"/>
      <c r="AH3" s="392"/>
    </row>
    <row r="4" spans="1:34" s="44" customFormat="1" x14ac:dyDescent="0.3">
      <c r="B4" s="103"/>
      <c r="C4" s="118"/>
      <c r="D4" s="119" t="s">
        <v>122</v>
      </c>
      <c r="E4" s="119" t="s">
        <v>122</v>
      </c>
      <c r="F4" s="120"/>
      <c r="G4" s="121" t="s">
        <v>122</v>
      </c>
      <c r="H4" s="393" t="s">
        <v>123</v>
      </c>
      <c r="I4" s="391"/>
      <c r="J4" s="392"/>
      <c r="K4" s="118"/>
      <c r="L4" s="119" t="s">
        <v>122</v>
      </c>
      <c r="M4" s="119" t="s">
        <v>122</v>
      </c>
      <c r="N4" s="120"/>
      <c r="O4" s="121" t="s">
        <v>122</v>
      </c>
      <c r="P4" s="393" t="s">
        <v>123</v>
      </c>
      <c r="Q4" s="391"/>
      <c r="R4" s="392"/>
      <c r="S4" s="118"/>
      <c r="T4" s="119" t="s">
        <v>122</v>
      </c>
      <c r="U4" s="119" t="s">
        <v>122</v>
      </c>
      <c r="V4" s="120"/>
      <c r="W4" s="121" t="s">
        <v>122</v>
      </c>
      <c r="X4" s="393" t="s">
        <v>123</v>
      </c>
      <c r="Y4" s="391"/>
      <c r="Z4" s="392"/>
      <c r="AA4" s="118"/>
      <c r="AB4" s="119" t="s">
        <v>122</v>
      </c>
      <c r="AC4" s="119" t="s">
        <v>122</v>
      </c>
      <c r="AD4" s="120"/>
      <c r="AE4" s="121" t="s">
        <v>122</v>
      </c>
      <c r="AF4" s="393" t="s">
        <v>123</v>
      </c>
      <c r="AG4" s="391"/>
      <c r="AH4" s="392"/>
    </row>
    <row r="5" spans="1:34" x14ac:dyDescent="0.3">
      <c r="B5" s="108" t="s">
        <v>243</v>
      </c>
      <c r="C5" s="122"/>
      <c r="D5" s="123"/>
      <c r="E5" s="123"/>
      <c r="F5" s="124"/>
      <c r="G5" s="125"/>
      <c r="H5" s="126"/>
      <c r="I5" s="126"/>
      <c r="J5" s="127"/>
      <c r="K5" s="122"/>
      <c r="L5" s="123"/>
      <c r="M5" s="123"/>
      <c r="N5" s="124"/>
      <c r="O5" s="125"/>
      <c r="P5" s="126"/>
      <c r="Q5" s="126"/>
      <c r="R5" s="127"/>
      <c r="S5" s="122"/>
      <c r="T5" s="123"/>
      <c r="U5" s="123"/>
      <c r="V5" s="124"/>
      <c r="W5" s="125"/>
      <c r="X5" s="126"/>
      <c r="Y5" s="126"/>
      <c r="Z5" s="127"/>
      <c r="AA5" s="122"/>
      <c r="AB5" s="123"/>
      <c r="AC5" s="123"/>
      <c r="AD5" s="124"/>
      <c r="AE5" s="125"/>
      <c r="AF5" s="126"/>
      <c r="AG5" s="126"/>
      <c r="AH5" s="127"/>
    </row>
    <row r="6" spans="1:34" x14ac:dyDescent="0.3">
      <c r="A6" s="112">
        <v>1</v>
      </c>
      <c r="B6" s="128" t="s">
        <v>124</v>
      </c>
      <c r="C6" s="129">
        <v>4</v>
      </c>
      <c r="D6" s="123">
        <v>4</v>
      </c>
      <c r="E6" s="123">
        <v>3</v>
      </c>
      <c r="F6" s="124">
        <f>E6/D6</f>
        <v>0.75</v>
      </c>
      <c r="G6" s="130">
        <f>(D6+E6)*C6</f>
        <v>28</v>
      </c>
      <c r="H6" s="131">
        <f>$C$13*0.65</f>
        <v>134.55000000000001</v>
      </c>
      <c r="I6" s="131" t="s">
        <v>125</v>
      </c>
      <c r="J6" s="132">
        <f>$C$13*0.75</f>
        <v>155.25</v>
      </c>
      <c r="K6" s="122">
        <v>1</v>
      </c>
      <c r="L6" s="123">
        <v>35</v>
      </c>
      <c r="M6" s="123">
        <v>0</v>
      </c>
      <c r="N6" s="124">
        <f>M6/L6</f>
        <v>0</v>
      </c>
      <c r="O6" s="130">
        <f>(L6+M6)*K6</f>
        <v>35</v>
      </c>
      <c r="P6" s="131">
        <f>$C$13*0.65</f>
        <v>134.55000000000001</v>
      </c>
      <c r="Q6" s="131" t="s">
        <v>125</v>
      </c>
      <c r="R6" s="132">
        <f>$C$13*0.75</f>
        <v>155.25</v>
      </c>
      <c r="S6" s="122">
        <v>1</v>
      </c>
      <c r="T6" s="123">
        <v>30</v>
      </c>
      <c r="U6" s="123">
        <v>0</v>
      </c>
      <c r="V6" s="124">
        <f>U6/T6</f>
        <v>0</v>
      </c>
      <c r="W6" s="130">
        <f>(T6+U6)*S6</f>
        <v>30</v>
      </c>
      <c r="X6" s="131">
        <f>$C$13*0.7</f>
        <v>144.89999999999998</v>
      </c>
      <c r="Y6" s="131" t="s">
        <v>125</v>
      </c>
      <c r="Z6" s="132">
        <f>$C$13*0.85</f>
        <v>175.95</v>
      </c>
      <c r="AA6" s="122">
        <v>1</v>
      </c>
      <c r="AB6" s="123">
        <v>40</v>
      </c>
      <c r="AC6" s="123">
        <v>0</v>
      </c>
      <c r="AD6" s="124">
        <f>AC6/AB6</f>
        <v>0</v>
      </c>
      <c r="AE6" s="130">
        <f>(AB6+AC6)*AA6</f>
        <v>40</v>
      </c>
      <c r="AF6" s="131">
        <f>$C$13*0.7</f>
        <v>144.89999999999998</v>
      </c>
      <c r="AG6" s="131" t="s">
        <v>125</v>
      </c>
      <c r="AH6" s="132">
        <f>$C$13*0.85</f>
        <v>175.95</v>
      </c>
    </row>
    <row r="7" spans="1:34" x14ac:dyDescent="0.3">
      <c r="A7" s="112">
        <v>2</v>
      </c>
      <c r="B7" s="128" t="s">
        <v>126</v>
      </c>
      <c r="C7" s="122">
        <v>1</v>
      </c>
      <c r="D7" s="123">
        <v>6</v>
      </c>
      <c r="E7" s="123">
        <v>0</v>
      </c>
      <c r="F7" s="124">
        <f>E7/D7</f>
        <v>0</v>
      </c>
      <c r="G7" s="130">
        <f>(D7+E7)*C7</f>
        <v>6</v>
      </c>
      <c r="H7" s="131">
        <f>$C$13*0.65</f>
        <v>134.55000000000001</v>
      </c>
      <c r="I7" s="131" t="s">
        <v>125</v>
      </c>
      <c r="J7" s="132">
        <f>$C$13*0.75</f>
        <v>155.25</v>
      </c>
      <c r="K7" s="122">
        <v>1</v>
      </c>
      <c r="L7" s="123">
        <v>35</v>
      </c>
      <c r="M7" s="123">
        <v>0</v>
      </c>
      <c r="N7" s="124">
        <f>M7/L7</f>
        <v>0</v>
      </c>
      <c r="O7" s="130">
        <f>(L7+M7)*K7</f>
        <v>35</v>
      </c>
      <c r="P7" s="131">
        <f>$C$13*0.65</f>
        <v>134.55000000000001</v>
      </c>
      <c r="Q7" s="131" t="s">
        <v>125</v>
      </c>
      <c r="R7" s="132">
        <f>$C$13*0.75</f>
        <v>155.25</v>
      </c>
      <c r="S7" s="122">
        <v>1</v>
      </c>
      <c r="T7" s="123">
        <v>30</v>
      </c>
      <c r="U7" s="123">
        <v>0</v>
      </c>
      <c r="V7" s="124">
        <f>U7/T7</f>
        <v>0</v>
      </c>
      <c r="W7" s="130">
        <f>(T7+U7)*S7</f>
        <v>30</v>
      </c>
      <c r="X7" s="131">
        <f>$C$13*0.7</f>
        <v>144.89999999999998</v>
      </c>
      <c r="Y7" s="131" t="s">
        <v>125</v>
      </c>
      <c r="Z7" s="132">
        <f>$C$13*0.85</f>
        <v>175.95</v>
      </c>
      <c r="AA7" s="122">
        <v>1</v>
      </c>
      <c r="AB7" s="123">
        <v>40</v>
      </c>
      <c r="AC7" s="123">
        <v>0</v>
      </c>
      <c r="AD7" s="124">
        <f>AC7/AB7</f>
        <v>0</v>
      </c>
      <c r="AE7" s="130">
        <f>(AB7+AC7)*AA7</f>
        <v>40</v>
      </c>
      <c r="AF7" s="131">
        <f>$C$13*0.7</f>
        <v>144.89999999999998</v>
      </c>
      <c r="AG7" s="131" t="s">
        <v>125</v>
      </c>
      <c r="AH7" s="132">
        <f>$C$13*0.85</f>
        <v>175.95</v>
      </c>
    </row>
    <row r="8" spans="1:34" x14ac:dyDescent="0.3">
      <c r="A8" s="112">
        <v>3</v>
      </c>
      <c r="B8" s="128" t="s">
        <v>127</v>
      </c>
      <c r="C8" s="122">
        <v>1</v>
      </c>
      <c r="D8" s="123">
        <v>20</v>
      </c>
      <c r="E8" s="123">
        <v>0</v>
      </c>
      <c r="F8" s="124">
        <f>E8/D8</f>
        <v>0</v>
      </c>
      <c r="G8" s="130">
        <f>(D8+E8)*C8</f>
        <v>20</v>
      </c>
      <c r="H8" s="131">
        <f>$C$13*0.8</f>
        <v>165.60000000000002</v>
      </c>
      <c r="I8" s="131" t="s">
        <v>125</v>
      </c>
      <c r="J8" s="132">
        <f>$C$13*0.8</f>
        <v>165.60000000000002</v>
      </c>
      <c r="K8" s="122">
        <v>1</v>
      </c>
      <c r="L8" s="123">
        <v>35</v>
      </c>
      <c r="M8" s="123">
        <v>0</v>
      </c>
      <c r="N8" s="124">
        <f>M8/L8</f>
        <v>0</v>
      </c>
      <c r="O8" s="130">
        <f>(L8+M8)*K8</f>
        <v>35</v>
      </c>
      <c r="P8" s="131">
        <f>$C$13*0.65</f>
        <v>134.55000000000001</v>
      </c>
      <c r="Q8" s="131" t="s">
        <v>125</v>
      </c>
      <c r="R8" s="132">
        <f>$C$13*0.75</f>
        <v>155.25</v>
      </c>
      <c r="S8" s="122">
        <v>1</v>
      </c>
      <c r="T8" s="123">
        <v>30</v>
      </c>
      <c r="U8" s="123">
        <v>0</v>
      </c>
      <c r="V8" s="124">
        <f>U8/T8</f>
        <v>0</v>
      </c>
      <c r="W8" s="130">
        <f>(T8+U8)*S8</f>
        <v>30</v>
      </c>
      <c r="X8" s="131">
        <f>$C$13*0.7</f>
        <v>144.89999999999998</v>
      </c>
      <c r="Y8" s="131" t="s">
        <v>125</v>
      </c>
      <c r="Z8" s="132">
        <f>$C$13*0.85</f>
        <v>175.95</v>
      </c>
      <c r="AA8" s="122">
        <v>1</v>
      </c>
      <c r="AB8" s="123">
        <v>40</v>
      </c>
      <c r="AC8" s="123">
        <v>0</v>
      </c>
      <c r="AD8" s="124">
        <f>AC8/AB8</f>
        <v>0</v>
      </c>
      <c r="AE8" s="130">
        <f>(AB8+AC8)*AA8</f>
        <v>40</v>
      </c>
      <c r="AF8" s="131">
        <f>$C$13*0.7</f>
        <v>144.89999999999998</v>
      </c>
      <c r="AG8" s="131" t="s">
        <v>125</v>
      </c>
      <c r="AH8" s="132">
        <f>$C$13*0.85</f>
        <v>175.95</v>
      </c>
    </row>
    <row r="9" spans="1:34" x14ac:dyDescent="0.3">
      <c r="A9" s="112">
        <v>4</v>
      </c>
      <c r="B9" s="128" t="s">
        <v>128</v>
      </c>
      <c r="C9" s="122">
        <v>1</v>
      </c>
      <c r="D9" s="123">
        <v>10</v>
      </c>
      <c r="E9" s="123"/>
      <c r="F9" s="124"/>
      <c r="G9" s="130">
        <v>10</v>
      </c>
      <c r="H9" s="133"/>
      <c r="I9" s="133"/>
      <c r="J9" s="134"/>
      <c r="K9" s="122"/>
      <c r="L9" s="123"/>
      <c r="M9" s="123"/>
      <c r="N9" s="124"/>
      <c r="O9" s="125"/>
      <c r="P9" s="133"/>
      <c r="Q9" s="133"/>
      <c r="R9" s="134"/>
      <c r="S9" s="122"/>
      <c r="T9" s="123"/>
      <c r="U9" s="123"/>
      <c r="V9" s="124"/>
      <c r="W9" s="125"/>
      <c r="X9" s="133"/>
      <c r="Y9" s="133"/>
      <c r="Z9" s="134"/>
      <c r="AA9" s="122"/>
      <c r="AB9" s="123"/>
      <c r="AC9" s="123"/>
      <c r="AD9" s="124"/>
      <c r="AE9" s="125"/>
      <c r="AF9" s="133"/>
      <c r="AG9" s="133"/>
      <c r="AH9" s="134"/>
    </row>
    <row r="10" spans="1:34" x14ac:dyDescent="0.3">
      <c r="B10" s="135" t="s">
        <v>129</v>
      </c>
      <c r="C10" s="122"/>
      <c r="D10" s="123"/>
      <c r="E10" s="123"/>
      <c r="F10" s="124"/>
      <c r="G10" s="136">
        <f>SUM(G6:G9)</f>
        <v>64</v>
      </c>
      <c r="H10" s="133"/>
      <c r="I10" s="133"/>
      <c r="J10" s="134"/>
      <c r="K10" s="122"/>
      <c r="L10" s="123"/>
      <c r="M10" s="123"/>
      <c r="N10" s="124"/>
      <c r="O10" s="137">
        <f>SUM(O6:O9)</f>
        <v>105</v>
      </c>
      <c r="P10" s="133"/>
      <c r="Q10" s="133"/>
      <c r="R10" s="134"/>
      <c r="S10" s="122"/>
      <c r="T10" s="123"/>
      <c r="U10" s="123"/>
      <c r="V10" s="124"/>
      <c r="W10" s="137">
        <f>SUM(W6:W9)</f>
        <v>90</v>
      </c>
      <c r="X10" s="133"/>
      <c r="Y10" s="133"/>
      <c r="Z10" s="134"/>
      <c r="AA10" s="122"/>
      <c r="AB10" s="123"/>
      <c r="AC10" s="123"/>
      <c r="AD10" s="124"/>
      <c r="AE10" s="137">
        <f>SUM(AE6:AE9)</f>
        <v>120</v>
      </c>
      <c r="AF10" s="133"/>
      <c r="AG10" s="133"/>
      <c r="AH10" s="134"/>
    </row>
    <row r="11" spans="1:34" s="138" customFormat="1" ht="12.75" customHeight="1" x14ac:dyDescent="0.3">
      <c r="B11" s="139"/>
      <c r="C11" s="122"/>
      <c r="D11" s="123"/>
      <c r="E11" s="123"/>
      <c r="F11" s="124"/>
      <c r="G11" s="130"/>
      <c r="H11" s="133"/>
      <c r="I11" s="133"/>
      <c r="J11" s="134"/>
      <c r="K11" s="122"/>
      <c r="L11" s="123"/>
      <c r="M11" s="123"/>
      <c r="N11" s="124"/>
      <c r="O11" s="125"/>
      <c r="P11" s="133"/>
      <c r="Q11" s="133"/>
      <c r="R11" s="134"/>
      <c r="S11" s="122"/>
      <c r="T11" s="123"/>
      <c r="U11" s="123"/>
      <c r="V11" s="124"/>
      <c r="W11" s="125"/>
      <c r="X11" s="133"/>
      <c r="Y11" s="133"/>
      <c r="Z11" s="134"/>
      <c r="AA11" s="122"/>
      <c r="AB11" s="123"/>
      <c r="AC11" s="123"/>
      <c r="AD11" s="124"/>
      <c r="AE11" s="125"/>
      <c r="AF11" s="133"/>
      <c r="AG11" s="133"/>
      <c r="AH11" s="134"/>
    </row>
    <row r="12" spans="1:34" s="140" customFormat="1" ht="15" thickBot="1" x14ac:dyDescent="0.35">
      <c r="B12" s="141"/>
      <c r="C12" s="142"/>
      <c r="D12" s="142"/>
      <c r="E12" s="142"/>
      <c r="F12" s="142"/>
      <c r="G12" s="143"/>
      <c r="H12" s="24"/>
      <c r="I12" s="24"/>
      <c r="J12" s="24"/>
      <c r="O12" s="144"/>
      <c r="W12" s="144"/>
      <c r="AE12" s="144"/>
    </row>
    <row r="13" spans="1:34" s="140" customFormat="1" ht="15" thickBot="1" x14ac:dyDescent="0.35">
      <c r="B13" s="145" t="s">
        <v>244</v>
      </c>
      <c r="C13" s="146">
        <v>207</v>
      </c>
      <c r="D13" s="142"/>
      <c r="E13" s="142"/>
      <c r="F13" s="142"/>
      <c r="G13" s="143"/>
      <c r="H13" s="24"/>
      <c r="I13" s="24"/>
      <c r="J13" s="24"/>
      <c r="O13" s="144"/>
      <c r="W13" s="144"/>
      <c r="AE13" s="144"/>
    </row>
    <row r="14" spans="1:34" s="147" customFormat="1" ht="15" thickBot="1" x14ac:dyDescent="0.35">
      <c r="B14" s="148" t="s">
        <v>130</v>
      </c>
      <c r="G14" s="149"/>
      <c r="O14" s="149"/>
      <c r="W14" s="149"/>
      <c r="AE14" s="149"/>
    </row>
    <row r="15" spans="1:34" s="147" customFormat="1" x14ac:dyDescent="0.3">
      <c r="B15" s="381" t="s">
        <v>131</v>
      </c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  <c r="N15" s="382"/>
      <c r="O15" s="382"/>
      <c r="P15" s="382"/>
      <c r="Q15" s="382"/>
      <c r="R15" s="382"/>
      <c r="S15" s="382"/>
      <c r="T15" s="382"/>
      <c r="U15" s="382"/>
      <c r="V15" s="382"/>
      <c r="W15" s="382"/>
      <c r="X15" s="382"/>
      <c r="Y15" s="382"/>
      <c r="Z15" s="382"/>
      <c r="AA15" s="382"/>
      <c r="AB15" s="382"/>
      <c r="AC15" s="382"/>
      <c r="AD15" s="382"/>
      <c r="AE15" s="383"/>
    </row>
    <row r="16" spans="1:34" s="147" customFormat="1" x14ac:dyDescent="0.3">
      <c r="B16" s="150" t="s">
        <v>132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2"/>
      <c r="AE16" s="153"/>
    </row>
    <row r="17" spans="2:31" s="147" customFormat="1" x14ac:dyDescent="0.3">
      <c r="B17" s="384" t="s">
        <v>133</v>
      </c>
      <c r="C17" s="385"/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  <c r="AC17" s="385"/>
      <c r="AD17" s="385"/>
      <c r="AE17" s="386"/>
    </row>
    <row r="18" spans="2:31" s="147" customFormat="1" x14ac:dyDescent="0.3">
      <c r="B18" s="384" t="s">
        <v>134</v>
      </c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  <c r="AC18" s="385"/>
      <c r="AD18" s="385"/>
      <c r="AE18" s="386"/>
    </row>
    <row r="19" spans="2:31" s="147" customFormat="1" ht="15" thickBot="1" x14ac:dyDescent="0.35">
      <c r="B19" s="387" t="s">
        <v>135</v>
      </c>
      <c r="C19" s="388"/>
      <c r="D19" s="388"/>
      <c r="E19" s="388"/>
      <c r="F19" s="388"/>
      <c r="G19" s="388"/>
      <c r="H19" s="388"/>
      <c r="I19" s="388"/>
      <c r="J19" s="388"/>
      <c r="K19" s="388"/>
      <c r="L19" s="388"/>
      <c r="M19" s="388"/>
      <c r="N19" s="388"/>
      <c r="O19" s="388"/>
      <c r="P19" s="388"/>
      <c r="Q19" s="388"/>
      <c r="R19" s="388"/>
      <c r="S19" s="388"/>
      <c r="T19" s="388"/>
      <c r="U19" s="388"/>
      <c r="V19" s="388"/>
      <c r="W19" s="388"/>
      <c r="X19" s="388"/>
      <c r="Y19" s="388"/>
      <c r="Z19" s="388"/>
      <c r="AA19" s="388"/>
      <c r="AB19" s="388"/>
      <c r="AC19" s="388"/>
      <c r="AD19" s="388"/>
      <c r="AE19" s="389"/>
    </row>
    <row r="20" spans="2:31" s="147" customFormat="1" x14ac:dyDescent="0.3">
      <c r="B20" s="154"/>
      <c r="G20" s="149"/>
      <c r="H20" s="8"/>
      <c r="I20" s="8"/>
      <c r="J20" s="8"/>
      <c r="O20" s="149"/>
      <c r="W20" s="149"/>
      <c r="AE20" s="149"/>
    </row>
    <row r="21" spans="2:31" s="147" customFormat="1" x14ac:dyDescent="0.3">
      <c r="B21" s="154"/>
      <c r="G21" s="149"/>
      <c r="H21" s="8"/>
      <c r="I21" s="8"/>
      <c r="J21" s="8"/>
      <c r="O21" s="149"/>
      <c r="W21" s="149"/>
      <c r="AE21" s="149"/>
    </row>
    <row r="22" spans="2:31" s="147" customFormat="1" x14ac:dyDescent="0.3">
      <c r="B22" s="154"/>
      <c r="G22" s="149"/>
      <c r="H22" s="8"/>
      <c r="I22" s="8"/>
      <c r="J22" s="8"/>
      <c r="O22" s="149"/>
      <c r="W22" s="149"/>
      <c r="AE22" s="149"/>
    </row>
    <row r="23" spans="2:31" s="147" customFormat="1" x14ac:dyDescent="0.3">
      <c r="B23" s="155"/>
      <c r="G23" s="149"/>
      <c r="H23" s="8"/>
      <c r="I23" s="8"/>
      <c r="J23" s="8"/>
      <c r="O23" s="149"/>
      <c r="W23" s="149"/>
      <c r="AE23" s="149"/>
    </row>
    <row r="24" spans="2:31" s="147" customFormat="1" x14ac:dyDescent="0.3">
      <c r="B24" s="24"/>
      <c r="G24" s="149"/>
      <c r="H24" s="8"/>
      <c r="I24" s="8"/>
      <c r="J24" s="8"/>
      <c r="O24" s="149"/>
      <c r="W24" s="149"/>
      <c r="AE24" s="149"/>
    </row>
    <row r="25" spans="2:31" s="147" customFormat="1" x14ac:dyDescent="0.3">
      <c r="B25" s="24"/>
      <c r="G25" s="149"/>
      <c r="H25" s="8"/>
      <c r="I25" s="8"/>
      <c r="J25" s="8"/>
      <c r="O25" s="149"/>
      <c r="W25" s="149"/>
      <c r="AE25" s="149"/>
    </row>
    <row r="26" spans="2:31" s="147" customFormat="1" x14ac:dyDescent="0.3">
      <c r="B26" s="24"/>
      <c r="G26" s="149"/>
      <c r="H26" s="8"/>
      <c r="I26" s="8"/>
      <c r="J26" s="8"/>
      <c r="O26" s="149"/>
      <c r="W26" s="149"/>
      <c r="AE26" s="149"/>
    </row>
    <row r="27" spans="2:31" s="147" customFormat="1" x14ac:dyDescent="0.3">
      <c r="B27" s="24"/>
      <c r="G27" s="149"/>
      <c r="H27" s="8"/>
      <c r="I27" s="8"/>
      <c r="J27" s="8"/>
      <c r="O27" s="149"/>
      <c r="W27" s="149"/>
      <c r="AE27" s="149"/>
    </row>
    <row r="28" spans="2:31" s="147" customFormat="1" x14ac:dyDescent="0.3">
      <c r="B28" s="24"/>
      <c r="C28" s="156"/>
      <c r="D28" s="156"/>
      <c r="E28" s="156"/>
      <c r="F28" s="156"/>
      <c r="G28" s="157"/>
      <c r="H28" s="8"/>
      <c r="I28" s="8"/>
      <c r="J28" s="8"/>
      <c r="O28" s="149"/>
      <c r="W28" s="149"/>
      <c r="AE28" s="149"/>
    </row>
    <row r="29" spans="2:31" s="147" customFormat="1" x14ac:dyDescent="0.3">
      <c r="B29" s="158"/>
      <c r="C29" s="156"/>
      <c r="D29" s="156"/>
      <c r="E29" s="156"/>
      <c r="F29" s="156"/>
      <c r="G29" s="157"/>
      <c r="H29" s="8"/>
      <c r="I29" s="8"/>
      <c r="J29" s="8"/>
      <c r="O29" s="149"/>
      <c r="W29" s="149"/>
      <c r="AE29" s="149"/>
    </row>
    <row r="30" spans="2:31" s="147" customFormat="1" x14ac:dyDescent="0.3">
      <c r="B30" s="158"/>
      <c r="C30" s="156"/>
      <c r="D30" s="156"/>
      <c r="E30" s="156"/>
      <c r="F30" s="156"/>
      <c r="G30" s="157"/>
      <c r="H30" s="8"/>
      <c r="I30" s="8"/>
      <c r="J30" s="8"/>
      <c r="O30" s="149"/>
      <c r="W30" s="149"/>
      <c r="AE30" s="149"/>
    </row>
    <row r="31" spans="2:31" s="147" customFormat="1" x14ac:dyDescent="0.3">
      <c r="B31" s="155"/>
      <c r="C31" s="156"/>
      <c r="D31" s="156"/>
      <c r="E31" s="156"/>
      <c r="F31" s="156"/>
      <c r="G31" s="157"/>
      <c r="H31" s="8"/>
      <c r="I31" s="8"/>
      <c r="J31" s="8"/>
      <c r="O31" s="149"/>
      <c r="W31" s="149"/>
      <c r="AE31" s="149"/>
    </row>
    <row r="32" spans="2:31" s="147" customFormat="1" x14ac:dyDescent="0.3">
      <c r="B32" s="155"/>
      <c r="C32" s="156"/>
      <c r="D32" s="156"/>
      <c r="E32" s="156"/>
      <c r="F32" s="156"/>
      <c r="G32" s="157"/>
      <c r="H32" s="8"/>
      <c r="I32" s="8"/>
      <c r="J32" s="8"/>
      <c r="O32" s="149"/>
      <c r="W32" s="149"/>
      <c r="AE32" s="149"/>
    </row>
    <row r="33" spans="2:31" s="147" customFormat="1" x14ac:dyDescent="0.3">
      <c r="B33" s="155"/>
      <c r="G33" s="149"/>
      <c r="H33" s="8"/>
      <c r="I33" s="8"/>
      <c r="J33" s="8"/>
      <c r="O33" s="149"/>
      <c r="W33" s="149"/>
      <c r="AE33" s="149"/>
    </row>
    <row r="34" spans="2:31" s="147" customFormat="1" x14ac:dyDescent="0.3">
      <c r="B34" s="155"/>
      <c r="G34" s="149"/>
      <c r="H34" s="8"/>
      <c r="I34" s="8"/>
      <c r="J34" s="8"/>
      <c r="O34" s="149"/>
      <c r="W34" s="149"/>
      <c r="AE34" s="149"/>
    </row>
    <row r="35" spans="2:31" s="147" customFormat="1" x14ac:dyDescent="0.3">
      <c r="B35" s="155"/>
      <c r="G35" s="149"/>
      <c r="H35" s="8"/>
      <c r="I35" s="8"/>
      <c r="J35" s="8"/>
      <c r="O35" s="149"/>
      <c r="W35" s="149"/>
      <c r="AE35" s="149"/>
    </row>
    <row r="36" spans="2:31" s="147" customFormat="1" x14ac:dyDescent="0.3">
      <c r="B36" s="155"/>
      <c r="G36" s="149"/>
      <c r="H36" s="8"/>
      <c r="I36" s="8"/>
      <c r="J36" s="8"/>
      <c r="O36" s="149"/>
      <c r="W36" s="149"/>
      <c r="AE36" s="149"/>
    </row>
    <row r="37" spans="2:31" s="147" customFormat="1" x14ac:dyDescent="0.3">
      <c r="G37" s="149"/>
      <c r="H37" s="8"/>
      <c r="I37" s="8"/>
      <c r="J37" s="8"/>
      <c r="O37" s="149"/>
      <c r="W37" s="149"/>
      <c r="AE37" s="149"/>
    </row>
    <row r="38" spans="2:31" s="147" customFormat="1" x14ac:dyDescent="0.3">
      <c r="B38" s="155"/>
      <c r="G38" s="149"/>
      <c r="H38" s="8"/>
      <c r="I38" s="8"/>
      <c r="J38" s="8"/>
      <c r="O38" s="149"/>
      <c r="W38" s="149"/>
      <c r="AE38" s="149"/>
    </row>
    <row r="39" spans="2:31" s="147" customFormat="1" x14ac:dyDescent="0.3">
      <c r="G39" s="149"/>
      <c r="H39" s="8"/>
      <c r="I39" s="8"/>
      <c r="J39" s="8"/>
      <c r="O39" s="149"/>
      <c r="W39" s="149"/>
      <c r="AE39" s="149"/>
    </row>
  </sheetData>
  <mergeCells count="20">
    <mergeCell ref="C1:H1"/>
    <mergeCell ref="K1:P1"/>
    <mergeCell ref="S1:X1"/>
    <mergeCell ref="AA1:AF1"/>
    <mergeCell ref="C2:E2"/>
    <mergeCell ref="K2:M2"/>
    <mergeCell ref="S2:U2"/>
    <mergeCell ref="AA2:AC2"/>
    <mergeCell ref="AF3:AH3"/>
    <mergeCell ref="H4:J4"/>
    <mergeCell ref="P4:R4"/>
    <mergeCell ref="X4:Z4"/>
    <mergeCell ref="AF4:AH4"/>
    <mergeCell ref="B15:AE15"/>
    <mergeCell ref="B17:AE17"/>
    <mergeCell ref="B18:AE18"/>
    <mergeCell ref="B19:AE19"/>
    <mergeCell ref="H3:J3"/>
    <mergeCell ref="P3:R3"/>
    <mergeCell ref="X3:Z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D4A10-9194-49F1-B31D-74CFDD1A2521}">
  <dimension ref="A1:AU35"/>
  <sheetViews>
    <sheetView tabSelected="1" topLeftCell="B1" zoomScale="150" zoomScaleNormal="150" workbookViewId="0">
      <selection activeCell="B11" sqref="B11"/>
    </sheetView>
  </sheetViews>
  <sheetFormatPr defaultRowHeight="14.4" x14ac:dyDescent="0.3"/>
  <cols>
    <col min="1" max="1" width="10.88671875" style="8" bestFit="1" customWidth="1"/>
    <col min="2" max="2" width="16" style="8" customWidth="1"/>
    <col min="3" max="3" width="7" style="8" customWidth="1"/>
    <col min="4" max="4" width="4.5546875" style="8" customWidth="1"/>
    <col min="5" max="5" width="5" style="8" customWidth="1"/>
    <col min="6" max="6" width="3.88671875" style="8" bestFit="1" customWidth="1"/>
    <col min="7" max="7" width="8.5546875" style="8" bestFit="1" customWidth="1"/>
    <col min="8" max="9" width="7.88671875" style="8" bestFit="1" customWidth="1"/>
    <col min="10" max="10" width="3.88671875" style="8" customWidth="1"/>
    <col min="11" max="11" width="4.109375" style="8" hidden="1" customWidth="1"/>
    <col min="12" max="12" width="7.21875" style="8" customWidth="1"/>
    <col min="13" max="13" width="4" style="8" customWidth="1"/>
    <col min="14" max="14" width="4.88671875" style="8" customWidth="1"/>
    <col min="15" max="15" width="3.21875" style="8" customWidth="1"/>
    <col min="16" max="16" width="4.5546875" style="8" customWidth="1"/>
    <col min="17" max="18" width="8" style="8" bestFit="1" customWidth="1"/>
    <col min="19" max="19" width="3.88671875" style="8" customWidth="1"/>
    <col min="20" max="20" width="6.5546875" style="160" hidden="1" customWidth="1"/>
    <col min="21" max="21" width="7.77734375" style="8" customWidth="1"/>
    <col min="22" max="22" width="5" style="8" bestFit="1" customWidth="1"/>
    <col min="23" max="23" width="5.44140625" style="8" bestFit="1" customWidth="1"/>
    <col min="24" max="24" width="3.5546875" style="8" bestFit="1" customWidth="1"/>
    <col min="25" max="26" width="8" style="8" bestFit="1" customWidth="1"/>
    <col min="27" max="27" width="8" style="160" bestFit="1" customWidth="1"/>
    <col min="28" max="28" width="4.109375" style="160" customWidth="1"/>
    <col min="29" max="29" width="6.5546875" style="160" hidden="1" customWidth="1"/>
    <col min="30" max="30" width="6.88671875" style="8" customWidth="1"/>
    <col min="31" max="31" width="5" style="8" bestFit="1" customWidth="1"/>
    <col min="32" max="32" width="5.44140625" style="8" bestFit="1" customWidth="1"/>
    <col min="33" max="33" width="3.88671875" style="8" bestFit="1" customWidth="1"/>
    <col min="34" max="34" width="8" style="8" bestFit="1" customWidth="1"/>
    <col min="35" max="35" width="7.88671875" style="8" bestFit="1" customWidth="1"/>
    <col min="36" max="36" width="7.88671875" style="160" bestFit="1" customWidth="1"/>
    <col min="37" max="37" width="3.5546875" style="160" customWidth="1"/>
    <col min="38" max="38" width="6.5546875" style="160" hidden="1" customWidth="1"/>
    <col min="39" max="39" width="6.88671875" style="8" customWidth="1"/>
    <col min="40" max="40" width="4.88671875" style="8" bestFit="1" customWidth="1"/>
    <col min="41" max="41" width="5.33203125" style="8" bestFit="1" customWidth="1"/>
    <col min="42" max="42" width="3.88671875" style="8" bestFit="1" customWidth="1"/>
    <col min="43" max="44" width="7.88671875" style="8" bestFit="1" customWidth="1"/>
    <col min="45" max="45" width="8.44140625" style="160" bestFit="1" customWidth="1"/>
    <col min="46" max="46" width="3.5546875" style="160" customWidth="1"/>
    <col min="47" max="47" width="6.5546875" style="160" hidden="1" customWidth="1"/>
    <col min="48" max="256" width="9.109375" style="8"/>
    <col min="257" max="257" width="10.88671875" style="8" bestFit="1" customWidth="1"/>
    <col min="258" max="258" width="16" style="8" customWidth="1"/>
    <col min="259" max="259" width="7" style="8" customWidth="1"/>
    <col min="260" max="260" width="4.5546875" style="8" customWidth="1"/>
    <col min="261" max="261" width="5" style="8" customWidth="1"/>
    <col min="262" max="262" width="3.88671875" style="8" bestFit="1" customWidth="1"/>
    <col min="263" max="263" width="8.5546875" style="8" bestFit="1" customWidth="1"/>
    <col min="264" max="265" width="7.88671875" style="8" bestFit="1" customWidth="1"/>
    <col min="266" max="266" width="3.88671875" style="8" customWidth="1"/>
    <col min="267" max="267" width="0" style="8" hidden="1" customWidth="1"/>
    <col min="268" max="268" width="7.21875" style="8" customWidth="1"/>
    <col min="269" max="269" width="4" style="8" customWidth="1"/>
    <col min="270" max="270" width="4.88671875" style="8" customWidth="1"/>
    <col min="271" max="271" width="3.21875" style="8" customWidth="1"/>
    <col min="272" max="272" width="4.5546875" style="8" customWidth="1"/>
    <col min="273" max="274" width="8" style="8" bestFit="1" customWidth="1"/>
    <col min="275" max="275" width="3.88671875" style="8" customWidth="1"/>
    <col min="276" max="276" width="0" style="8" hidden="1" customWidth="1"/>
    <col min="277" max="277" width="7.77734375" style="8" customWidth="1"/>
    <col min="278" max="278" width="5" style="8" bestFit="1" customWidth="1"/>
    <col min="279" max="279" width="5.44140625" style="8" bestFit="1" customWidth="1"/>
    <col min="280" max="280" width="3.5546875" style="8" bestFit="1" customWidth="1"/>
    <col min="281" max="283" width="8" style="8" bestFit="1" customWidth="1"/>
    <col min="284" max="284" width="4.109375" style="8" customWidth="1"/>
    <col min="285" max="285" width="0" style="8" hidden="1" customWidth="1"/>
    <col min="286" max="286" width="6.88671875" style="8" customWidth="1"/>
    <col min="287" max="287" width="5" style="8" bestFit="1" customWidth="1"/>
    <col min="288" max="288" width="5.44140625" style="8" bestFit="1" customWidth="1"/>
    <col min="289" max="289" width="3.88671875" style="8" bestFit="1" customWidth="1"/>
    <col min="290" max="290" width="8" style="8" bestFit="1" customWidth="1"/>
    <col min="291" max="292" width="7.88671875" style="8" bestFit="1" customWidth="1"/>
    <col min="293" max="293" width="3.5546875" style="8" customWidth="1"/>
    <col min="294" max="294" width="0" style="8" hidden="1" customWidth="1"/>
    <col min="295" max="295" width="6.88671875" style="8" customWidth="1"/>
    <col min="296" max="296" width="4.88671875" style="8" bestFit="1" customWidth="1"/>
    <col min="297" max="297" width="5.33203125" style="8" bestFit="1" customWidth="1"/>
    <col min="298" max="298" width="3.88671875" style="8" bestFit="1" customWidth="1"/>
    <col min="299" max="300" width="7.88671875" style="8" bestFit="1" customWidth="1"/>
    <col min="301" max="301" width="8.44140625" style="8" bestFit="1" customWidth="1"/>
    <col min="302" max="302" width="3.5546875" style="8" customWidth="1"/>
    <col min="303" max="303" width="0" style="8" hidden="1" customWidth="1"/>
    <col min="304" max="512" width="9.109375" style="8"/>
    <col min="513" max="513" width="10.88671875" style="8" bestFit="1" customWidth="1"/>
    <col min="514" max="514" width="16" style="8" customWidth="1"/>
    <col min="515" max="515" width="7" style="8" customWidth="1"/>
    <col min="516" max="516" width="4.5546875" style="8" customWidth="1"/>
    <col min="517" max="517" width="5" style="8" customWidth="1"/>
    <col min="518" max="518" width="3.88671875" style="8" bestFit="1" customWidth="1"/>
    <col min="519" max="519" width="8.5546875" style="8" bestFit="1" customWidth="1"/>
    <col min="520" max="521" width="7.88671875" style="8" bestFit="1" customWidth="1"/>
    <col min="522" max="522" width="3.88671875" style="8" customWidth="1"/>
    <col min="523" max="523" width="0" style="8" hidden="1" customWidth="1"/>
    <col min="524" max="524" width="7.21875" style="8" customWidth="1"/>
    <col min="525" max="525" width="4" style="8" customWidth="1"/>
    <col min="526" max="526" width="4.88671875" style="8" customWidth="1"/>
    <col min="527" max="527" width="3.21875" style="8" customWidth="1"/>
    <col min="528" max="528" width="4.5546875" style="8" customWidth="1"/>
    <col min="529" max="530" width="8" style="8" bestFit="1" customWidth="1"/>
    <col min="531" max="531" width="3.88671875" style="8" customWidth="1"/>
    <col min="532" max="532" width="0" style="8" hidden="1" customWidth="1"/>
    <col min="533" max="533" width="7.77734375" style="8" customWidth="1"/>
    <col min="534" max="534" width="5" style="8" bestFit="1" customWidth="1"/>
    <col min="535" max="535" width="5.44140625" style="8" bestFit="1" customWidth="1"/>
    <col min="536" max="536" width="3.5546875" style="8" bestFit="1" customWidth="1"/>
    <col min="537" max="539" width="8" style="8" bestFit="1" customWidth="1"/>
    <col min="540" max="540" width="4.109375" style="8" customWidth="1"/>
    <col min="541" max="541" width="0" style="8" hidden="1" customWidth="1"/>
    <col min="542" max="542" width="6.88671875" style="8" customWidth="1"/>
    <col min="543" max="543" width="5" style="8" bestFit="1" customWidth="1"/>
    <col min="544" max="544" width="5.44140625" style="8" bestFit="1" customWidth="1"/>
    <col min="545" max="545" width="3.88671875" style="8" bestFit="1" customWidth="1"/>
    <col min="546" max="546" width="8" style="8" bestFit="1" customWidth="1"/>
    <col min="547" max="548" width="7.88671875" style="8" bestFit="1" customWidth="1"/>
    <col min="549" max="549" width="3.5546875" style="8" customWidth="1"/>
    <col min="550" max="550" width="0" style="8" hidden="1" customWidth="1"/>
    <col min="551" max="551" width="6.88671875" style="8" customWidth="1"/>
    <col min="552" max="552" width="4.88671875" style="8" bestFit="1" customWidth="1"/>
    <col min="553" max="553" width="5.33203125" style="8" bestFit="1" customWidth="1"/>
    <col min="554" max="554" width="3.88671875" style="8" bestFit="1" customWidth="1"/>
    <col min="555" max="556" width="7.88671875" style="8" bestFit="1" customWidth="1"/>
    <col min="557" max="557" width="8.44140625" style="8" bestFit="1" customWidth="1"/>
    <col min="558" max="558" width="3.5546875" style="8" customWidth="1"/>
    <col min="559" max="559" width="0" style="8" hidden="1" customWidth="1"/>
    <col min="560" max="768" width="9.109375" style="8"/>
    <col min="769" max="769" width="10.88671875" style="8" bestFit="1" customWidth="1"/>
    <col min="770" max="770" width="16" style="8" customWidth="1"/>
    <col min="771" max="771" width="7" style="8" customWidth="1"/>
    <col min="772" max="772" width="4.5546875" style="8" customWidth="1"/>
    <col min="773" max="773" width="5" style="8" customWidth="1"/>
    <col min="774" max="774" width="3.88671875" style="8" bestFit="1" customWidth="1"/>
    <col min="775" max="775" width="8.5546875" style="8" bestFit="1" customWidth="1"/>
    <col min="776" max="777" width="7.88671875" style="8" bestFit="1" customWidth="1"/>
    <col min="778" max="778" width="3.88671875" style="8" customWidth="1"/>
    <col min="779" max="779" width="0" style="8" hidden="1" customWidth="1"/>
    <col min="780" max="780" width="7.21875" style="8" customWidth="1"/>
    <col min="781" max="781" width="4" style="8" customWidth="1"/>
    <col min="782" max="782" width="4.88671875" style="8" customWidth="1"/>
    <col min="783" max="783" width="3.21875" style="8" customWidth="1"/>
    <col min="784" max="784" width="4.5546875" style="8" customWidth="1"/>
    <col min="785" max="786" width="8" style="8" bestFit="1" customWidth="1"/>
    <col min="787" max="787" width="3.88671875" style="8" customWidth="1"/>
    <col min="788" max="788" width="0" style="8" hidden="1" customWidth="1"/>
    <col min="789" max="789" width="7.77734375" style="8" customWidth="1"/>
    <col min="790" max="790" width="5" style="8" bestFit="1" customWidth="1"/>
    <col min="791" max="791" width="5.44140625" style="8" bestFit="1" customWidth="1"/>
    <col min="792" max="792" width="3.5546875" style="8" bestFit="1" customWidth="1"/>
    <col min="793" max="795" width="8" style="8" bestFit="1" customWidth="1"/>
    <col min="796" max="796" width="4.109375" style="8" customWidth="1"/>
    <col min="797" max="797" width="0" style="8" hidden="1" customWidth="1"/>
    <col min="798" max="798" width="6.88671875" style="8" customWidth="1"/>
    <col min="799" max="799" width="5" style="8" bestFit="1" customWidth="1"/>
    <col min="800" max="800" width="5.44140625" style="8" bestFit="1" customWidth="1"/>
    <col min="801" max="801" width="3.88671875" style="8" bestFit="1" customWidth="1"/>
    <col min="802" max="802" width="8" style="8" bestFit="1" customWidth="1"/>
    <col min="803" max="804" width="7.88671875" style="8" bestFit="1" customWidth="1"/>
    <col min="805" max="805" width="3.5546875" style="8" customWidth="1"/>
    <col min="806" max="806" width="0" style="8" hidden="1" customWidth="1"/>
    <col min="807" max="807" width="6.88671875" style="8" customWidth="1"/>
    <col min="808" max="808" width="4.88671875" style="8" bestFit="1" customWidth="1"/>
    <col min="809" max="809" width="5.33203125" style="8" bestFit="1" customWidth="1"/>
    <col min="810" max="810" width="3.88671875" style="8" bestFit="1" customWidth="1"/>
    <col min="811" max="812" width="7.88671875" style="8" bestFit="1" customWidth="1"/>
    <col min="813" max="813" width="8.44140625" style="8" bestFit="1" customWidth="1"/>
    <col min="814" max="814" width="3.5546875" style="8" customWidth="1"/>
    <col min="815" max="815" width="0" style="8" hidden="1" customWidth="1"/>
    <col min="816" max="1024" width="9.109375" style="8"/>
    <col min="1025" max="1025" width="10.88671875" style="8" bestFit="1" customWidth="1"/>
    <col min="1026" max="1026" width="16" style="8" customWidth="1"/>
    <col min="1027" max="1027" width="7" style="8" customWidth="1"/>
    <col min="1028" max="1028" width="4.5546875" style="8" customWidth="1"/>
    <col min="1029" max="1029" width="5" style="8" customWidth="1"/>
    <col min="1030" max="1030" width="3.88671875" style="8" bestFit="1" customWidth="1"/>
    <col min="1031" max="1031" width="8.5546875" style="8" bestFit="1" customWidth="1"/>
    <col min="1032" max="1033" width="7.88671875" style="8" bestFit="1" customWidth="1"/>
    <col min="1034" max="1034" width="3.88671875" style="8" customWidth="1"/>
    <col min="1035" max="1035" width="0" style="8" hidden="1" customWidth="1"/>
    <col min="1036" max="1036" width="7.21875" style="8" customWidth="1"/>
    <col min="1037" max="1037" width="4" style="8" customWidth="1"/>
    <col min="1038" max="1038" width="4.88671875" style="8" customWidth="1"/>
    <col min="1039" max="1039" width="3.21875" style="8" customWidth="1"/>
    <col min="1040" max="1040" width="4.5546875" style="8" customWidth="1"/>
    <col min="1041" max="1042" width="8" style="8" bestFit="1" customWidth="1"/>
    <col min="1043" max="1043" width="3.88671875" style="8" customWidth="1"/>
    <col min="1044" max="1044" width="0" style="8" hidden="1" customWidth="1"/>
    <col min="1045" max="1045" width="7.77734375" style="8" customWidth="1"/>
    <col min="1046" max="1046" width="5" style="8" bestFit="1" customWidth="1"/>
    <col min="1047" max="1047" width="5.44140625" style="8" bestFit="1" customWidth="1"/>
    <col min="1048" max="1048" width="3.5546875" style="8" bestFit="1" customWidth="1"/>
    <col min="1049" max="1051" width="8" style="8" bestFit="1" customWidth="1"/>
    <col min="1052" max="1052" width="4.109375" style="8" customWidth="1"/>
    <col min="1053" max="1053" width="0" style="8" hidden="1" customWidth="1"/>
    <col min="1054" max="1054" width="6.88671875" style="8" customWidth="1"/>
    <col min="1055" max="1055" width="5" style="8" bestFit="1" customWidth="1"/>
    <col min="1056" max="1056" width="5.44140625" style="8" bestFit="1" customWidth="1"/>
    <col min="1057" max="1057" width="3.88671875" style="8" bestFit="1" customWidth="1"/>
    <col min="1058" max="1058" width="8" style="8" bestFit="1" customWidth="1"/>
    <col min="1059" max="1060" width="7.88671875" style="8" bestFit="1" customWidth="1"/>
    <col min="1061" max="1061" width="3.5546875" style="8" customWidth="1"/>
    <col min="1062" max="1062" width="0" style="8" hidden="1" customWidth="1"/>
    <col min="1063" max="1063" width="6.88671875" style="8" customWidth="1"/>
    <col min="1064" max="1064" width="4.88671875" style="8" bestFit="1" customWidth="1"/>
    <col min="1065" max="1065" width="5.33203125" style="8" bestFit="1" customWidth="1"/>
    <col min="1066" max="1066" width="3.88671875" style="8" bestFit="1" customWidth="1"/>
    <col min="1067" max="1068" width="7.88671875" style="8" bestFit="1" customWidth="1"/>
    <col min="1069" max="1069" width="8.44140625" style="8" bestFit="1" customWidth="1"/>
    <col min="1070" max="1070" width="3.5546875" style="8" customWidth="1"/>
    <col min="1071" max="1071" width="0" style="8" hidden="1" customWidth="1"/>
    <col min="1072" max="1280" width="9.109375" style="8"/>
    <col min="1281" max="1281" width="10.88671875" style="8" bestFit="1" customWidth="1"/>
    <col min="1282" max="1282" width="16" style="8" customWidth="1"/>
    <col min="1283" max="1283" width="7" style="8" customWidth="1"/>
    <col min="1284" max="1284" width="4.5546875" style="8" customWidth="1"/>
    <col min="1285" max="1285" width="5" style="8" customWidth="1"/>
    <col min="1286" max="1286" width="3.88671875" style="8" bestFit="1" customWidth="1"/>
    <col min="1287" max="1287" width="8.5546875" style="8" bestFit="1" customWidth="1"/>
    <col min="1288" max="1289" width="7.88671875" style="8" bestFit="1" customWidth="1"/>
    <col min="1290" max="1290" width="3.88671875" style="8" customWidth="1"/>
    <col min="1291" max="1291" width="0" style="8" hidden="1" customWidth="1"/>
    <col min="1292" max="1292" width="7.21875" style="8" customWidth="1"/>
    <col min="1293" max="1293" width="4" style="8" customWidth="1"/>
    <col min="1294" max="1294" width="4.88671875" style="8" customWidth="1"/>
    <col min="1295" max="1295" width="3.21875" style="8" customWidth="1"/>
    <col min="1296" max="1296" width="4.5546875" style="8" customWidth="1"/>
    <col min="1297" max="1298" width="8" style="8" bestFit="1" customWidth="1"/>
    <col min="1299" max="1299" width="3.88671875" style="8" customWidth="1"/>
    <col min="1300" max="1300" width="0" style="8" hidden="1" customWidth="1"/>
    <col min="1301" max="1301" width="7.77734375" style="8" customWidth="1"/>
    <col min="1302" max="1302" width="5" style="8" bestFit="1" customWidth="1"/>
    <col min="1303" max="1303" width="5.44140625" style="8" bestFit="1" customWidth="1"/>
    <col min="1304" max="1304" width="3.5546875" style="8" bestFit="1" customWidth="1"/>
    <col min="1305" max="1307" width="8" style="8" bestFit="1" customWidth="1"/>
    <col min="1308" max="1308" width="4.109375" style="8" customWidth="1"/>
    <col min="1309" max="1309" width="0" style="8" hidden="1" customWidth="1"/>
    <col min="1310" max="1310" width="6.88671875" style="8" customWidth="1"/>
    <col min="1311" max="1311" width="5" style="8" bestFit="1" customWidth="1"/>
    <col min="1312" max="1312" width="5.44140625" style="8" bestFit="1" customWidth="1"/>
    <col min="1313" max="1313" width="3.88671875" style="8" bestFit="1" customWidth="1"/>
    <col min="1314" max="1314" width="8" style="8" bestFit="1" customWidth="1"/>
    <col min="1315" max="1316" width="7.88671875" style="8" bestFit="1" customWidth="1"/>
    <col min="1317" max="1317" width="3.5546875" style="8" customWidth="1"/>
    <col min="1318" max="1318" width="0" style="8" hidden="1" customWidth="1"/>
    <col min="1319" max="1319" width="6.88671875" style="8" customWidth="1"/>
    <col min="1320" max="1320" width="4.88671875" style="8" bestFit="1" customWidth="1"/>
    <col min="1321" max="1321" width="5.33203125" style="8" bestFit="1" customWidth="1"/>
    <col min="1322" max="1322" width="3.88671875" style="8" bestFit="1" customWidth="1"/>
    <col min="1323" max="1324" width="7.88671875" style="8" bestFit="1" customWidth="1"/>
    <col min="1325" max="1325" width="8.44140625" style="8" bestFit="1" customWidth="1"/>
    <col min="1326" max="1326" width="3.5546875" style="8" customWidth="1"/>
    <col min="1327" max="1327" width="0" style="8" hidden="1" customWidth="1"/>
    <col min="1328" max="1536" width="9.109375" style="8"/>
    <col min="1537" max="1537" width="10.88671875" style="8" bestFit="1" customWidth="1"/>
    <col min="1538" max="1538" width="16" style="8" customWidth="1"/>
    <col min="1539" max="1539" width="7" style="8" customWidth="1"/>
    <col min="1540" max="1540" width="4.5546875" style="8" customWidth="1"/>
    <col min="1541" max="1541" width="5" style="8" customWidth="1"/>
    <col min="1542" max="1542" width="3.88671875" style="8" bestFit="1" customWidth="1"/>
    <col min="1543" max="1543" width="8.5546875" style="8" bestFit="1" customWidth="1"/>
    <col min="1544" max="1545" width="7.88671875" style="8" bestFit="1" customWidth="1"/>
    <col min="1546" max="1546" width="3.88671875" style="8" customWidth="1"/>
    <col min="1547" max="1547" width="0" style="8" hidden="1" customWidth="1"/>
    <col min="1548" max="1548" width="7.21875" style="8" customWidth="1"/>
    <col min="1549" max="1549" width="4" style="8" customWidth="1"/>
    <col min="1550" max="1550" width="4.88671875" style="8" customWidth="1"/>
    <col min="1551" max="1551" width="3.21875" style="8" customWidth="1"/>
    <col min="1552" max="1552" width="4.5546875" style="8" customWidth="1"/>
    <col min="1553" max="1554" width="8" style="8" bestFit="1" customWidth="1"/>
    <col min="1555" max="1555" width="3.88671875" style="8" customWidth="1"/>
    <col min="1556" max="1556" width="0" style="8" hidden="1" customWidth="1"/>
    <col min="1557" max="1557" width="7.77734375" style="8" customWidth="1"/>
    <col min="1558" max="1558" width="5" style="8" bestFit="1" customWidth="1"/>
    <col min="1559" max="1559" width="5.44140625" style="8" bestFit="1" customWidth="1"/>
    <col min="1560" max="1560" width="3.5546875" style="8" bestFit="1" customWidth="1"/>
    <col min="1561" max="1563" width="8" style="8" bestFit="1" customWidth="1"/>
    <col min="1564" max="1564" width="4.109375" style="8" customWidth="1"/>
    <col min="1565" max="1565" width="0" style="8" hidden="1" customWidth="1"/>
    <col min="1566" max="1566" width="6.88671875" style="8" customWidth="1"/>
    <col min="1567" max="1567" width="5" style="8" bestFit="1" customWidth="1"/>
    <col min="1568" max="1568" width="5.44140625" style="8" bestFit="1" customWidth="1"/>
    <col min="1569" max="1569" width="3.88671875" style="8" bestFit="1" customWidth="1"/>
    <col min="1570" max="1570" width="8" style="8" bestFit="1" customWidth="1"/>
    <col min="1571" max="1572" width="7.88671875" style="8" bestFit="1" customWidth="1"/>
    <col min="1573" max="1573" width="3.5546875" style="8" customWidth="1"/>
    <col min="1574" max="1574" width="0" style="8" hidden="1" customWidth="1"/>
    <col min="1575" max="1575" width="6.88671875" style="8" customWidth="1"/>
    <col min="1576" max="1576" width="4.88671875" style="8" bestFit="1" customWidth="1"/>
    <col min="1577" max="1577" width="5.33203125" style="8" bestFit="1" customWidth="1"/>
    <col min="1578" max="1578" width="3.88671875" style="8" bestFit="1" customWidth="1"/>
    <col min="1579" max="1580" width="7.88671875" style="8" bestFit="1" customWidth="1"/>
    <col min="1581" max="1581" width="8.44140625" style="8" bestFit="1" customWidth="1"/>
    <col min="1582" max="1582" width="3.5546875" style="8" customWidth="1"/>
    <col min="1583" max="1583" width="0" style="8" hidden="1" customWidth="1"/>
    <col min="1584" max="1792" width="9.109375" style="8"/>
    <col min="1793" max="1793" width="10.88671875" style="8" bestFit="1" customWidth="1"/>
    <col min="1794" max="1794" width="16" style="8" customWidth="1"/>
    <col min="1795" max="1795" width="7" style="8" customWidth="1"/>
    <col min="1796" max="1796" width="4.5546875" style="8" customWidth="1"/>
    <col min="1797" max="1797" width="5" style="8" customWidth="1"/>
    <col min="1798" max="1798" width="3.88671875" style="8" bestFit="1" customWidth="1"/>
    <col min="1799" max="1799" width="8.5546875" style="8" bestFit="1" customWidth="1"/>
    <col min="1800" max="1801" width="7.88671875" style="8" bestFit="1" customWidth="1"/>
    <col min="1802" max="1802" width="3.88671875" style="8" customWidth="1"/>
    <col min="1803" max="1803" width="0" style="8" hidden="1" customWidth="1"/>
    <col min="1804" max="1804" width="7.21875" style="8" customWidth="1"/>
    <col min="1805" max="1805" width="4" style="8" customWidth="1"/>
    <col min="1806" max="1806" width="4.88671875" style="8" customWidth="1"/>
    <col min="1807" max="1807" width="3.21875" style="8" customWidth="1"/>
    <col min="1808" max="1808" width="4.5546875" style="8" customWidth="1"/>
    <col min="1809" max="1810" width="8" style="8" bestFit="1" customWidth="1"/>
    <col min="1811" max="1811" width="3.88671875" style="8" customWidth="1"/>
    <col min="1812" max="1812" width="0" style="8" hidden="1" customWidth="1"/>
    <col min="1813" max="1813" width="7.77734375" style="8" customWidth="1"/>
    <col min="1814" max="1814" width="5" style="8" bestFit="1" customWidth="1"/>
    <col min="1815" max="1815" width="5.44140625" style="8" bestFit="1" customWidth="1"/>
    <col min="1816" max="1816" width="3.5546875" style="8" bestFit="1" customWidth="1"/>
    <col min="1817" max="1819" width="8" style="8" bestFit="1" customWidth="1"/>
    <col min="1820" max="1820" width="4.109375" style="8" customWidth="1"/>
    <col min="1821" max="1821" width="0" style="8" hidden="1" customWidth="1"/>
    <col min="1822" max="1822" width="6.88671875" style="8" customWidth="1"/>
    <col min="1823" max="1823" width="5" style="8" bestFit="1" customWidth="1"/>
    <col min="1824" max="1824" width="5.44140625" style="8" bestFit="1" customWidth="1"/>
    <col min="1825" max="1825" width="3.88671875" style="8" bestFit="1" customWidth="1"/>
    <col min="1826" max="1826" width="8" style="8" bestFit="1" customWidth="1"/>
    <col min="1827" max="1828" width="7.88671875" style="8" bestFit="1" customWidth="1"/>
    <col min="1829" max="1829" width="3.5546875" style="8" customWidth="1"/>
    <col min="1830" max="1830" width="0" style="8" hidden="1" customWidth="1"/>
    <col min="1831" max="1831" width="6.88671875" style="8" customWidth="1"/>
    <col min="1832" max="1832" width="4.88671875" style="8" bestFit="1" customWidth="1"/>
    <col min="1833" max="1833" width="5.33203125" style="8" bestFit="1" customWidth="1"/>
    <col min="1834" max="1834" width="3.88671875" style="8" bestFit="1" customWidth="1"/>
    <col min="1835" max="1836" width="7.88671875" style="8" bestFit="1" customWidth="1"/>
    <col min="1837" max="1837" width="8.44140625" style="8" bestFit="1" customWidth="1"/>
    <col min="1838" max="1838" width="3.5546875" style="8" customWidth="1"/>
    <col min="1839" max="1839" width="0" style="8" hidden="1" customWidth="1"/>
    <col min="1840" max="2048" width="9.109375" style="8"/>
    <col min="2049" max="2049" width="10.88671875" style="8" bestFit="1" customWidth="1"/>
    <col min="2050" max="2050" width="16" style="8" customWidth="1"/>
    <col min="2051" max="2051" width="7" style="8" customWidth="1"/>
    <col min="2052" max="2052" width="4.5546875" style="8" customWidth="1"/>
    <col min="2053" max="2053" width="5" style="8" customWidth="1"/>
    <col min="2054" max="2054" width="3.88671875" style="8" bestFit="1" customWidth="1"/>
    <col min="2055" max="2055" width="8.5546875" style="8" bestFit="1" customWidth="1"/>
    <col min="2056" max="2057" width="7.88671875" style="8" bestFit="1" customWidth="1"/>
    <col min="2058" max="2058" width="3.88671875" style="8" customWidth="1"/>
    <col min="2059" max="2059" width="0" style="8" hidden="1" customWidth="1"/>
    <col min="2060" max="2060" width="7.21875" style="8" customWidth="1"/>
    <col min="2061" max="2061" width="4" style="8" customWidth="1"/>
    <col min="2062" max="2062" width="4.88671875" style="8" customWidth="1"/>
    <col min="2063" max="2063" width="3.21875" style="8" customWidth="1"/>
    <col min="2064" max="2064" width="4.5546875" style="8" customWidth="1"/>
    <col min="2065" max="2066" width="8" style="8" bestFit="1" customWidth="1"/>
    <col min="2067" max="2067" width="3.88671875" style="8" customWidth="1"/>
    <col min="2068" max="2068" width="0" style="8" hidden="1" customWidth="1"/>
    <col min="2069" max="2069" width="7.77734375" style="8" customWidth="1"/>
    <col min="2070" max="2070" width="5" style="8" bestFit="1" customWidth="1"/>
    <col min="2071" max="2071" width="5.44140625" style="8" bestFit="1" customWidth="1"/>
    <col min="2072" max="2072" width="3.5546875" style="8" bestFit="1" customWidth="1"/>
    <col min="2073" max="2075" width="8" style="8" bestFit="1" customWidth="1"/>
    <col min="2076" max="2076" width="4.109375" style="8" customWidth="1"/>
    <col min="2077" max="2077" width="0" style="8" hidden="1" customWidth="1"/>
    <col min="2078" max="2078" width="6.88671875" style="8" customWidth="1"/>
    <col min="2079" max="2079" width="5" style="8" bestFit="1" customWidth="1"/>
    <col min="2080" max="2080" width="5.44140625" style="8" bestFit="1" customWidth="1"/>
    <col min="2081" max="2081" width="3.88671875" style="8" bestFit="1" customWidth="1"/>
    <col min="2082" max="2082" width="8" style="8" bestFit="1" customWidth="1"/>
    <col min="2083" max="2084" width="7.88671875" style="8" bestFit="1" customWidth="1"/>
    <col min="2085" max="2085" width="3.5546875" style="8" customWidth="1"/>
    <col min="2086" max="2086" width="0" style="8" hidden="1" customWidth="1"/>
    <col min="2087" max="2087" width="6.88671875" style="8" customWidth="1"/>
    <col min="2088" max="2088" width="4.88671875" style="8" bestFit="1" customWidth="1"/>
    <col min="2089" max="2089" width="5.33203125" style="8" bestFit="1" customWidth="1"/>
    <col min="2090" max="2090" width="3.88671875" style="8" bestFit="1" customWidth="1"/>
    <col min="2091" max="2092" width="7.88671875" style="8" bestFit="1" customWidth="1"/>
    <col min="2093" max="2093" width="8.44140625" style="8" bestFit="1" customWidth="1"/>
    <col min="2094" max="2094" width="3.5546875" style="8" customWidth="1"/>
    <col min="2095" max="2095" width="0" style="8" hidden="1" customWidth="1"/>
    <col min="2096" max="2304" width="9.109375" style="8"/>
    <col min="2305" max="2305" width="10.88671875" style="8" bestFit="1" customWidth="1"/>
    <col min="2306" max="2306" width="16" style="8" customWidth="1"/>
    <col min="2307" max="2307" width="7" style="8" customWidth="1"/>
    <col min="2308" max="2308" width="4.5546875" style="8" customWidth="1"/>
    <col min="2309" max="2309" width="5" style="8" customWidth="1"/>
    <col min="2310" max="2310" width="3.88671875" style="8" bestFit="1" customWidth="1"/>
    <col min="2311" max="2311" width="8.5546875" style="8" bestFit="1" customWidth="1"/>
    <col min="2312" max="2313" width="7.88671875" style="8" bestFit="1" customWidth="1"/>
    <col min="2314" max="2314" width="3.88671875" style="8" customWidth="1"/>
    <col min="2315" max="2315" width="0" style="8" hidden="1" customWidth="1"/>
    <col min="2316" max="2316" width="7.21875" style="8" customWidth="1"/>
    <col min="2317" max="2317" width="4" style="8" customWidth="1"/>
    <col min="2318" max="2318" width="4.88671875" style="8" customWidth="1"/>
    <col min="2319" max="2319" width="3.21875" style="8" customWidth="1"/>
    <col min="2320" max="2320" width="4.5546875" style="8" customWidth="1"/>
    <col min="2321" max="2322" width="8" style="8" bestFit="1" customWidth="1"/>
    <col min="2323" max="2323" width="3.88671875" style="8" customWidth="1"/>
    <col min="2324" max="2324" width="0" style="8" hidden="1" customWidth="1"/>
    <col min="2325" max="2325" width="7.77734375" style="8" customWidth="1"/>
    <col min="2326" max="2326" width="5" style="8" bestFit="1" customWidth="1"/>
    <col min="2327" max="2327" width="5.44140625" style="8" bestFit="1" customWidth="1"/>
    <col min="2328" max="2328" width="3.5546875" style="8" bestFit="1" customWidth="1"/>
    <col min="2329" max="2331" width="8" style="8" bestFit="1" customWidth="1"/>
    <col min="2332" max="2332" width="4.109375" style="8" customWidth="1"/>
    <col min="2333" max="2333" width="0" style="8" hidden="1" customWidth="1"/>
    <col min="2334" max="2334" width="6.88671875" style="8" customWidth="1"/>
    <col min="2335" max="2335" width="5" style="8" bestFit="1" customWidth="1"/>
    <col min="2336" max="2336" width="5.44140625" style="8" bestFit="1" customWidth="1"/>
    <col min="2337" max="2337" width="3.88671875" style="8" bestFit="1" customWidth="1"/>
    <col min="2338" max="2338" width="8" style="8" bestFit="1" customWidth="1"/>
    <col min="2339" max="2340" width="7.88671875" style="8" bestFit="1" customWidth="1"/>
    <col min="2341" max="2341" width="3.5546875" style="8" customWidth="1"/>
    <col min="2342" max="2342" width="0" style="8" hidden="1" customWidth="1"/>
    <col min="2343" max="2343" width="6.88671875" style="8" customWidth="1"/>
    <col min="2344" max="2344" width="4.88671875" style="8" bestFit="1" customWidth="1"/>
    <col min="2345" max="2345" width="5.33203125" style="8" bestFit="1" customWidth="1"/>
    <col min="2346" max="2346" width="3.88671875" style="8" bestFit="1" customWidth="1"/>
    <col min="2347" max="2348" width="7.88671875" style="8" bestFit="1" customWidth="1"/>
    <col min="2349" max="2349" width="8.44140625" style="8" bestFit="1" customWidth="1"/>
    <col min="2350" max="2350" width="3.5546875" style="8" customWidth="1"/>
    <col min="2351" max="2351" width="0" style="8" hidden="1" customWidth="1"/>
    <col min="2352" max="2560" width="9.109375" style="8"/>
    <col min="2561" max="2561" width="10.88671875" style="8" bestFit="1" customWidth="1"/>
    <col min="2562" max="2562" width="16" style="8" customWidth="1"/>
    <col min="2563" max="2563" width="7" style="8" customWidth="1"/>
    <col min="2564" max="2564" width="4.5546875" style="8" customWidth="1"/>
    <col min="2565" max="2565" width="5" style="8" customWidth="1"/>
    <col min="2566" max="2566" width="3.88671875" style="8" bestFit="1" customWidth="1"/>
    <col min="2567" max="2567" width="8.5546875" style="8" bestFit="1" customWidth="1"/>
    <col min="2568" max="2569" width="7.88671875" style="8" bestFit="1" customWidth="1"/>
    <col min="2570" max="2570" width="3.88671875" style="8" customWidth="1"/>
    <col min="2571" max="2571" width="0" style="8" hidden="1" customWidth="1"/>
    <col min="2572" max="2572" width="7.21875" style="8" customWidth="1"/>
    <col min="2573" max="2573" width="4" style="8" customWidth="1"/>
    <col min="2574" max="2574" width="4.88671875" style="8" customWidth="1"/>
    <col min="2575" max="2575" width="3.21875" style="8" customWidth="1"/>
    <col min="2576" max="2576" width="4.5546875" style="8" customWidth="1"/>
    <col min="2577" max="2578" width="8" style="8" bestFit="1" customWidth="1"/>
    <col min="2579" max="2579" width="3.88671875" style="8" customWidth="1"/>
    <col min="2580" max="2580" width="0" style="8" hidden="1" customWidth="1"/>
    <col min="2581" max="2581" width="7.77734375" style="8" customWidth="1"/>
    <col min="2582" max="2582" width="5" style="8" bestFit="1" customWidth="1"/>
    <col min="2583" max="2583" width="5.44140625" style="8" bestFit="1" customWidth="1"/>
    <col min="2584" max="2584" width="3.5546875" style="8" bestFit="1" customWidth="1"/>
    <col min="2585" max="2587" width="8" style="8" bestFit="1" customWidth="1"/>
    <col min="2588" max="2588" width="4.109375" style="8" customWidth="1"/>
    <col min="2589" max="2589" width="0" style="8" hidden="1" customWidth="1"/>
    <col min="2590" max="2590" width="6.88671875" style="8" customWidth="1"/>
    <col min="2591" max="2591" width="5" style="8" bestFit="1" customWidth="1"/>
    <col min="2592" max="2592" width="5.44140625" style="8" bestFit="1" customWidth="1"/>
    <col min="2593" max="2593" width="3.88671875" style="8" bestFit="1" customWidth="1"/>
    <col min="2594" max="2594" width="8" style="8" bestFit="1" customWidth="1"/>
    <col min="2595" max="2596" width="7.88671875" style="8" bestFit="1" customWidth="1"/>
    <col min="2597" max="2597" width="3.5546875" style="8" customWidth="1"/>
    <col min="2598" max="2598" width="0" style="8" hidden="1" customWidth="1"/>
    <col min="2599" max="2599" width="6.88671875" style="8" customWidth="1"/>
    <col min="2600" max="2600" width="4.88671875" style="8" bestFit="1" customWidth="1"/>
    <col min="2601" max="2601" width="5.33203125" style="8" bestFit="1" customWidth="1"/>
    <col min="2602" max="2602" width="3.88671875" style="8" bestFit="1" customWidth="1"/>
    <col min="2603" max="2604" width="7.88671875" style="8" bestFit="1" customWidth="1"/>
    <col min="2605" max="2605" width="8.44140625" style="8" bestFit="1" customWidth="1"/>
    <col min="2606" max="2606" width="3.5546875" style="8" customWidth="1"/>
    <col min="2607" max="2607" width="0" style="8" hidden="1" customWidth="1"/>
    <col min="2608" max="2816" width="9.109375" style="8"/>
    <col min="2817" max="2817" width="10.88671875" style="8" bestFit="1" customWidth="1"/>
    <col min="2818" max="2818" width="16" style="8" customWidth="1"/>
    <col min="2819" max="2819" width="7" style="8" customWidth="1"/>
    <col min="2820" max="2820" width="4.5546875" style="8" customWidth="1"/>
    <col min="2821" max="2821" width="5" style="8" customWidth="1"/>
    <col min="2822" max="2822" width="3.88671875" style="8" bestFit="1" customWidth="1"/>
    <col min="2823" max="2823" width="8.5546875" style="8" bestFit="1" customWidth="1"/>
    <col min="2824" max="2825" width="7.88671875" style="8" bestFit="1" customWidth="1"/>
    <col min="2826" max="2826" width="3.88671875" style="8" customWidth="1"/>
    <col min="2827" max="2827" width="0" style="8" hidden="1" customWidth="1"/>
    <col min="2828" max="2828" width="7.21875" style="8" customWidth="1"/>
    <col min="2829" max="2829" width="4" style="8" customWidth="1"/>
    <col min="2830" max="2830" width="4.88671875" style="8" customWidth="1"/>
    <col min="2831" max="2831" width="3.21875" style="8" customWidth="1"/>
    <col min="2832" max="2832" width="4.5546875" style="8" customWidth="1"/>
    <col min="2833" max="2834" width="8" style="8" bestFit="1" customWidth="1"/>
    <col min="2835" max="2835" width="3.88671875" style="8" customWidth="1"/>
    <col min="2836" max="2836" width="0" style="8" hidden="1" customWidth="1"/>
    <col min="2837" max="2837" width="7.77734375" style="8" customWidth="1"/>
    <col min="2838" max="2838" width="5" style="8" bestFit="1" customWidth="1"/>
    <col min="2839" max="2839" width="5.44140625" style="8" bestFit="1" customWidth="1"/>
    <col min="2840" max="2840" width="3.5546875" style="8" bestFit="1" customWidth="1"/>
    <col min="2841" max="2843" width="8" style="8" bestFit="1" customWidth="1"/>
    <col min="2844" max="2844" width="4.109375" style="8" customWidth="1"/>
    <col min="2845" max="2845" width="0" style="8" hidden="1" customWidth="1"/>
    <col min="2846" max="2846" width="6.88671875" style="8" customWidth="1"/>
    <col min="2847" max="2847" width="5" style="8" bestFit="1" customWidth="1"/>
    <col min="2848" max="2848" width="5.44140625" style="8" bestFit="1" customWidth="1"/>
    <col min="2849" max="2849" width="3.88671875" style="8" bestFit="1" customWidth="1"/>
    <col min="2850" max="2850" width="8" style="8" bestFit="1" customWidth="1"/>
    <col min="2851" max="2852" width="7.88671875" style="8" bestFit="1" customWidth="1"/>
    <col min="2853" max="2853" width="3.5546875" style="8" customWidth="1"/>
    <col min="2854" max="2854" width="0" style="8" hidden="1" customWidth="1"/>
    <col min="2855" max="2855" width="6.88671875" style="8" customWidth="1"/>
    <col min="2856" max="2856" width="4.88671875" style="8" bestFit="1" customWidth="1"/>
    <col min="2857" max="2857" width="5.33203125" style="8" bestFit="1" customWidth="1"/>
    <col min="2858" max="2858" width="3.88671875" style="8" bestFit="1" customWidth="1"/>
    <col min="2859" max="2860" width="7.88671875" style="8" bestFit="1" customWidth="1"/>
    <col min="2861" max="2861" width="8.44140625" style="8" bestFit="1" customWidth="1"/>
    <col min="2862" max="2862" width="3.5546875" style="8" customWidth="1"/>
    <col min="2863" max="2863" width="0" style="8" hidden="1" customWidth="1"/>
    <col min="2864" max="3072" width="9.109375" style="8"/>
    <col min="3073" max="3073" width="10.88671875" style="8" bestFit="1" customWidth="1"/>
    <col min="3074" max="3074" width="16" style="8" customWidth="1"/>
    <col min="3075" max="3075" width="7" style="8" customWidth="1"/>
    <col min="3076" max="3076" width="4.5546875" style="8" customWidth="1"/>
    <col min="3077" max="3077" width="5" style="8" customWidth="1"/>
    <col min="3078" max="3078" width="3.88671875" style="8" bestFit="1" customWidth="1"/>
    <col min="3079" max="3079" width="8.5546875" style="8" bestFit="1" customWidth="1"/>
    <col min="3080" max="3081" width="7.88671875" style="8" bestFit="1" customWidth="1"/>
    <col min="3082" max="3082" width="3.88671875" style="8" customWidth="1"/>
    <col min="3083" max="3083" width="0" style="8" hidden="1" customWidth="1"/>
    <col min="3084" max="3084" width="7.21875" style="8" customWidth="1"/>
    <col min="3085" max="3085" width="4" style="8" customWidth="1"/>
    <col min="3086" max="3086" width="4.88671875" style="8" customWidth="1"/>
    <col min="3087" max="3087" width="3.21875" style="8" customWidth="1"/>
    <col min="3088" max="3088" width="4.5546875" style="8" customWidth="1"/>
    <col min="3089" max="3090" width="8" style="8" bestFit="1" customWidth="1"/>
    <col min="3091" max="3091" width="3.88671875" style="8" customWidth="1"/>
    <col min="3092" max="3092" width="0" style="8" hidden="1" customWidth="1"/>
    <col min="3093" max="3093" width="7.77734375" style="8" customWidth="1"/>
    <col min="3094" max="3094" width="5" style="8" bestFit="1" customWidth="1"/>
    <col min="3095" max="3095" width="5.44140625" style="8" bestFit="1" customWidth="1"/>
    <col min="3096" max="3096" width="3.5546875" style="8" bestFit="1" customWidth="1"/>
    <col min="3097" max="3099" width="8" style="8" bestFit="1" customWidth="1"/>
    <col min="3100" max="3100" width="4.109375" style="8" customWidth="1"/>
    <col min="3101" max="3101" width="0" style="8" hidden="1" customWidth="1"/>
    <col min="3102" max="3102" width="6.88671875" style="8" customWidth="1"/>
    <col min="3103" max="3103" width="5" style="8" bestFit="1" customWidth="1"/>
    <col min="3104" max="3104" width="5.44140625" style="8" bestFit="1" customWidth="1"/>
    <col min="3105" max="3105" width="3.88671875" style="8" bestFit="1" customWidth="1"/>
    <col min="3106" max="3106" width="8" style="8" bestFit="1" customWidth="1"/>
    <col min="3107" max="3108" width="7.88671875" style="8" bestFit="1" customWidth="1"/>
    <col min="3109" max="3109" width="3.5546875" style="8" customWidth="1"/>
    <col min="3110" max="3110" width="0" style="8" hidden="1" customWidth="1"/>
    <col min="3111" max="3111" width="6.88671875" style="8" customWidth="1"/>
    <col min="3112" max="3112" width="4.88671875" style="8" bestFit="1" customWidth="1"/>
    <col min="3113" max="3113" width="5.33203125" style="8" bestFit="1" customWidth="1"/>
    <col min="3114" max="3114" width="3.88671875" style="8" bestFit="1" customWidth="1"/>
    <col min="3115" max="3116" width="7.88671875" style="8" bestFit="1" customWidth="1"/>
    <col min="3117" max="3117" width="8.44140625" style="8" bestFit="1" customWidth="1"/>
    <col min="3118" max="3118" width="3.5546875" style="8" customWidth="1"/>
    <col min="3119" max="3119" width="0" style="8" hidden="1" customWidth="1"/>
    <col min="3120" max="3328" width="9.109375" style="8"/>
    <col min="3329" max="3329" width="10.88671875" style="8" bestFit="1" customWidth="1"/>
    <col min="3330" max="3330" width="16" style="8" customWidth="1"/>
    <col min="3331" max="3331" width="7" style="8" customWidth="1"/>
    <col min="3332" max="3332" width="4.5546875" style="8" customWidth="1"/>
    <col min="3333" max="3333" width="5" style="8" customWidth="1"/>
    <col min="3334" max="3334" width="3.88671875" style="8" bestFit="1" customWidth="1"/>
    <col min="3335" max="3335" width="8.5546875" style="8" bestFit="1" customWidth="1"/>
    <col min="3336" max="3337" width="7.88671875" style="8" bestFit="1" customWidth="1"/>
    <col min="3338" max="3338" width="3.88671875" style="8" customWidth="1"/>
    <col min="3339" max="3339" width="0" style="8" hidden="1" customWidth="1"/>
    <col min="3340" max="3340" width="7.21875" style="8" customWidth="1"/>
    <col min="3341" max="3341" width="4" style="8" customWidth="1"/>
    <col min="3342" max="3342" width="4.88671875" style="8" customWidth="1"/>
    <col min="3343" max="3343" width="3.21875" style="8" customWidth="1"/>
    <col min="3344" max="3344" width="4.5546875" style="8" customWidth="1"/>
    <col min="3345" max="3346" width="8" style="8" bestFit="1" customWidth="1"/>
    <col min="3347" max="3347" width="3.88671875" style="8" customWidth="1"/>
    <col min="3348" max="3348" width="0" style="8" hidden="1" customWidth="1"/>
    <col min="3349" max="3349" width="7.77734375" style="8" customWidth="1"/>
    <col min="3350" max="3350" width="5" style="8" bestFit="1" customWidth="1"/>
    <col min="3351" max="3351" width="5.44140625" style="8" bestFit="1" customWidth="1"/>
    <col min="3352" max="3352" width="3.5546875" style="8" bestFit="1" customWidth="1"/>
    <col min="3353" max="3355" width="8" style="8" bestFit="1" customWidth="1"/>
    <col min="3356" max="3356" width="4.109375" style="8" customWidth="1"/>
    <col min="3357" max="3357" width="0" style="8" hidden="1" customWidth="1"/>
    <col min="3358" max="3358" width="6.88671875" style="8" customWidth="1"/>
    <col min="3359" max="3359" width="5" style="8" bestFit="1" customWidth="1"/>
    <col min="3360" max="3360" width="5.44140625" style="8" bestFit="1" customWidth="1"/>
    <col min="3361" max="3361" width="3.88671875" style="8" bestFit="1" customWidth="1"/>
    <col min="3362" max="3362" width="8" style="8" bestFit="1" customWidth="1"/>
    <col min="3363" max="3364" width="7.88671875" style="8" bestFit="1" customWidth="1"/>
    <col min="3365" max="3365" width="3.5546875" style="8" customWidth="1"/>
    <col min="3366" max="3366" width="0" style="8" hidden="1" customWidth="1"/>
    <col min="3367" max="3367" width="6.88671875" style="8" customWidth="1"/>
    <col min="3368" max="3368" width="4.88671875" style="8" bestFit="1" customWidth="1"/>
    <col min="3369" max="3369" width="5.33203125" style="8" bestFit="1" customWidth="1"/>
    <col min="3370" max="3370" width="3.88671875" style="8" bestFit="1" customWidth="1"/>
    <col min="3371" max="3372" width="7.88671875" style="8" bestFit="1" customWidth="1"/>
    <col min="3373" max="3373" width="8.44140625" style="8" bestFit="1" customWidth="1"/>
    <col min="3374" max="3374" width="3.5546875" style="8" customWidth="1"/>
    <col min="3375" max="3375" width="0" style="8" hidden="1" customWidth="1"/>
    <col min="3376" max="3584" width="9.109375" style="8"/>
    <col min="3585" max="3585" width="10.88671875" style="8" bestFit="1" customWidth="1"/>
    <col min="3586" max="3586" width="16" style="8" customWidth="1"/>
    <col min="3587" max="3587" width="7" style="8" customWidth="1"/>
    <col min="3588" max="3588" width="4.5546875" style="8" customWidth="1"/>
    <col min="3589" max="3589" width="5" style="8" customWidth="1"/>
    <col min="3590" max="3590" width="3.88671875" style="8" bestFit="1" customWidth="1"/>
    <col min="3591" max="3591" width="8.5546875" style="8" bestFit="1" customWidth="1"/>
    <col min="3592" max="3593" width="7.88671875" style="8" bestFit="1" customWidth="1"/>
    <col min="3594" max="3594" width="3.88671875" style="8" customWidth="1"/>
    <col min="3595" max="3595" width="0" style="8" hidden="1" customWidth="1"/>
    <col min="3596" max="3596" width="7.21875" style="8" customWidth="1"/>
    <col min="3597" max="3597" width="4" style="8" customWidth="1"/>
    <col min="3598" max="3598" width="4.88671875" style="8" customWidth="1"/>
    <col min="3599" max="3599" width="3.21875" style="8" customWidth="1"/>
    <col min="3600" max="3600" width="4.5546875" style="8" customWidth="1"/>
    <col min="3601" max="3602" width="8" style="8" bestFit="1" customWidth="1"/>
    <col min="3603" max="3603" width="3.88671875" style="8" customWidth="1"/>
    <col min="3604" max="3604" width="0" style="8" hidden="1" customWidth="1"/>
    <col min="3605" max="3605" width="7.77734375" style="8" customWidth="1"/>
    <col min="3606" max="3606" width="5" style="8" bestFit="1" customWidth="1"/>
    <col min="3607" max="3607" width="5.44140625" style="8" bestFit="1" customWidth="1"/>
    <col min="3608" max="3608" width="3.5546875" style="8" bestFit="1" customWidth="1"/>
    <col min="3609" max="3611" width="8" style="8" bestFit="1" customWidth="1"/>
    <col min="3612" max="3612" width="4.109375" style="8" customWidth="1"/>
    <col min="3613" max="3613" width="0" style="8" hidden="1" customWidth="1"/>
    <col min="3614" max="3614" width="6.88671875" style="8" customWidth="1"/>
    <col min="3615" max="3615" width="5" style="8" bestFit="1" customWidth="1"/>
    <col min="3616" max="3616" width="5.44140625" style="8" bestFit="1" customWidth="1"/>
    <col min="3617" max="3617" width="3.88671875" style="8" bestFit="1" customWidth="1"/>
    <col min="3618" max="3618" width="8" style="8" bestFit="1" customWidth="1"/>
    <col min="3619" max="3620" width="7.88671875" style="8" bestFit="1" customWidth="1"/>
    <col min="3621" max="3621" width="3.5546875" style="8" customWidth="1"/>
    <col min="3622" max="3622" width="0" style="8" hidden="1" customWidth="1"/>
    <col min="3623" max="3623" width="6.88671875" style="8" customWidth="1"/>
    <col min="3624" max="3624" width="4.88671875" style="8" bestFit="1" customWidth="1"/>
    <col min="3625" max="3625" width="5.33203125" style="8" bestFit="1" customWidth="1"/>
    <col min="3626" max="3626" width="3.88671875" style="8" bestFit="1" customWidth="1"/>
    <col min="3627" max="3628" width="7.88671875" style="8" bestFit="1" customWidth="1"/>
    <col min="3629" max="3629" width="8.44140625" style="8" bestFit="1" customWidth="1"/>
    <col min="3630" max="3630" width="3.5546875" style="8" customWidth="1"/>
    <col min="3631" max="3631" width="0" style="8" hidden="1" customWidth="1"/>
    <col min="3632" max="3840" width="9.109375" style="8"/>
    <col min="3841" max="3841" width="10.88671875" style="8" bestFit="1" customWidth="1"/>
    <col min="3842" max="3842" width="16" style="8" customWidth="1"/>
    <col min="3843" max="3843" width="7" style="8" customWidth="1"/>
    <col min="3844" max="3844" width="4.5546875" style="8" customWidth="1"/>
    <col min="3845" max="3845" width="5" style="8" customWidth="1"/>
    <col min="3846" max="3846" width="3.88671875" style="8" bestFit="1" customWidth="1"/>
    <col min="3847" max="3847" width="8.5546875" style="8" bestFit="1" customWidth="1"/>
    <col min="3848" max="3849" width="7.88671875" style="8" bestFit="1" customWidth="1"/>
    <col min="3850" max="3850" width="3.88671875" style="8" customWidth="1"/>
    <col min="3851" max="3851" width="0" style="8" hidden="1" customWidth="1"/>
    <col min="3852" max="3852" width="7.21875" style="8" customWidth="1"/>
    <col min="3853" max="3853" width="4" style="8" customWidth="1"/>
    <col min="3854" max="3854" width="4.88671875" style="8" customWidth="1"/>
    <col min="3855" max="3855" width="3.21875" style="8" customWidth="1"/>
    <col min="3856" max="3856" width="4.5546875" style="8" customWidth="1"/>
    <col min="3857" max="3858" width="8" style="8" bestFit="1" customWidth="1"/>
    <col min="3859" max="3859" width="3.88671875" style="8" customWidth="1"/>
    <col min="3860" max="3860" width="0" style="8" hidden="1" customWidth="1"/>
    <col min="3861" max="3861" width="7.77734375" style="8" customWidth="1"/>
    <col min="3862" max="3862" width="5" style="8" bestFit="1" customWidth="1"/>
    <col min="3863" max="3863" width="5.44140625" style="8" bestFit="1" customWidth="1"/>
    <col min="3864" max="3864" width="3.5546875" style="8" bestFit="1" customWidth="1"/>
    <col min="3865" max="3867" width="8" style="8" bestFit="1" customWidth="1"/>
    <col min="3868" max="3868" width="4.109375" style="8" customWidth="1"/>
    <col min="3869" max="3869" width="0" style="8" hidden="1" customWidth="1"/>
    <col min="3870" max="3870" width="6.88671875" style="8" customWidth="1"/>
    <col min="3871" max="3871" width="5" style="8" bestFit="1" customWidth="1"/>
    <col min="3872" max="3872" width="5.44140625" style="8" bestFit="1" customWidth="1"/>
    <col min="3873" max="3873" width="3.88671875" style="8" bestFit="1" customWidth="1"/>
    <col min="3874" max="3874" width="8" style="8" bestFit="1" customWidth="1"/>
    <col min="3875" max="3876" width="7.88671875" style="8" bestFit="1" customWidth="1"/>
    <col min="3877" max="3877" width="3.5546875" style="8" customWidth="1"/>
    <col min="3878" max="3878" width="0" style="8" hidden="1" customWidth="1"/>
    <col min="3879" max="3879" width="6.88671875" style="8" customWidth="1"/>
    <col min="3880" max="3880" width="4.88671875" style="8" bestFit="1" customWidth="1"/>
    <col min="3881" max="3881" width="5.33203125" style="8" bestFit="1" customWidth="1"/>
    <col min="3882" max="3882" width="3.88671875" style="8" bestFit="1" customWidth="1"/>
    <col min="3883" max="3884" width="7.88671875" style="8" bestFit="1" customWidth="1"/>
    <col min="3885" max="3885" width="8.44140625" style="8" bestFit="1" customWidth="1"/>
    <col min="3886" max="3886" width="3.5546875" style="8" customWidth="1"/>
    <col min="3887" max="3887" width="0" style="8" hidden="1" customWidth="1"/>
    <col min="3888" max="4096" width="9.109375" style="8"/>
    <col min="4097" max="4097" width="10.88671875" style="8" bestFit="1" customWidth="1"/>
    <col min="4098" max="4098" width="16" style="8" customWidth="1"/>
    <col min="4099" max="4099" width="7" style="8" customWidth="1"/>
    <col min="4100" max="4100" width="4.5546875" style="8" customWidth="1"/>
    <col min="4101" max="4101" width="5" style="8" customWidth="1"/>
    <col min="4102" max="4102" width="3.88671875" style="8" bestFit="1" customWidth="1"/>
    <col min="4103" max="4103" width="8.5546875" style="8" bestFit="1" customWidth="1"/>
    <col min="4104" max="4105" width="7.88671875" style="8" bestFit="1" customWidth="1"/>
    <col min="4106" max="4106" width="3.88671875" style="8" customWidth="1"/>
    <col min="4107" max="4107" width="0" style="8" hidden="1" customWidth="1"/>
    <col min="4108" max="4108" width="7.21875" style="8" customWidth="1"/>
    <col min="4109" max="4109" width="4" style="8" customWidth="1"/>
    <col min="4110" max="4110" width="4.88671875" style="8" customWidth="1"/>
    <col min="4111" max="4111" width="3.21875" style="8" customWidth="1"/>
    <col min="4112" max="4112" width="4.5546875" style="8" customWidth="1"/>
    <col min="4113" max="4114" width="8" style="8" bestFit="1" customWidth="1"/>
    <col min="4115" max="4115" width="3.88671875" style="8" customWidth="1"/>
    <col min="4116" max="4116" width="0" style="8" hidden="1" customWidth="1"/>
    <col min="4117" max="4117" width="7.77734375" style="8" customWidth="1"/>
    <col min="4118" max="4118" width="5" style="8" bestFit="1" customWidth="1"/>
    <col min="4119" max="4119" width="5.44140625" style="8" bestFit="1" customWidth="1"/>
    <col min="4120" max="4120" width="3.5546875" style="8" bestFit="1" customWidth="1"/>
    <col min="4121" max="4123" width="8" style="8" bestFit="1" customWidth="1"/>
    <col min="4124" max="4124" width="4.109375" style="8" customWidth="1"/>
    <col min="4125" max="4125" width="0" style="8" hidden="1" customWidth="1"/>
    <col min="4126" max="4126" width="6.88671875" style="8" customWidth="1"/>
    <col min="4127" max="4127" width="5" style="8" bestFit="1" customWidth="1"/>
    <col min="4128" max="4128" width="5.44140625" style="8" bestFit="1" customWidth="1"/>
    <col min="4129" max="4129" width="3.88671875" style="8" bestFit="1" customWidth="1"/>
    <col min="4130" max="4130" width="8" style="8" bestFit="1" customWidth="1"/>
    <col min="4131" max="4132" width="7.88671875" style="8" bestFit="1" customWidth="1"/>
    <col min="4133" max="4133" width="3.5546875" style="8" customWidth="1"/>
    <col min="4134" max="4134" width="0" style="8" hidden="1" customWidth="1"/>
    <col min="4135" max="4135" width="6.88671875" style="8" customWidth="1"/>
    <col min="4136" max="4136" width="4.88671875" style="8" bestFit="1" customWidth="1"/>
    <col min="4137" max="4137" width="5.33203125" style="8" bestFit="1" customWidth="1"/>
    <col min="4138" max="4138" width="3.88671875" style="8" bestFit="1" customWidth="1"/>
    <col min="4139" max="4140" width="7.88671875" style="8" bestFit="1" customWidth="1"/>
    <col min="4141" max="4141" width="8.44140625" style="8" bestFit="1" customWidth="1"/>
    <col min="4142" max="4142" width="3.5546875" style="8" customWidth="1"/>
    <col min="4143" max="4143" width="0" style="8" hidden="1" customWidth="1"/>
    <col min="4144" max="4352" width="9.109375" style="8"/>
    <col min="4353" max="4353" width="10.88671875" style="8" bestFit="1" customWidth="1"/>
    <col min="4354" max="4354" width="16" style="8" customWidth="1"/>
    <col min="4355" max="4355" width="7" style="8" customWidth="1"/>
    <col min="4356" max="4356" width="4.5546875" style="8" customWidth="1"/>
    <col min="4357" max="4357" width="5" style="8" customWidth="1"/>
    <col min="4358" max="4358" width="3.88671875" style="8" bestFit="1" customWidth="1"/>
    <col min="4359" max="4359" width="8.5546875" style="8" bestFit="1" customWidth="1"/>
    <col min="4360" max="4361" width="7.88671875" style="8" bestFit="1" customWidth="1"/>
    <col min="4362" max="4362" width="3.88671875" style="8" customWidth="1"/>
    <col min="4363" max="4363" width="0" style="8" hidden="1" customWidth="1"/>
    <col min="4364" max="4364" width="7.21875" style="8" customWidth="1"/>
    <col min="4365" max="4365" width="4" style="8" customWidth="1"/>
    <col min="4366" max="4366" width="4.88671875" style="8" customWidth="1"/>
    <col min="4367" max="4367" width="3.21875" style="8" customWidth="1"/>
    <col min="4368" max="4368" width="4.5546875" style="8" customWidth="1"/>
    <col min="4369" max="4370" width="8" style="8" bestFit="1" customWidth="1"/>
    <col min="4371" max="4371" width="3.88671875" style="8" customWidth="1"/>
    <col min="4372" max="4372" width="0" style="8" hidden="1" customWidth="1"/>
    <col min="4373" max="4373" width="7.77734375" style="8" customWidth="1"/>
    <col min="4374" max="4374" width="5" style="8" bestFit="1" customWidth="1"/>
    <col min="4375" max="4375" width="5.44140625" style="8" bestFit="1" customWidth="1"/>
    <col min="4376" max="4376" width="3.5546875" style="8" bestFit="1" customWidth="1"/>
    <col min="4377" max="4379" width="8" style="8" bestFit="1" customWidth="1"/>
    <col min="4380" max="4380" width="4.109375" style="8" customWidth="1"/>
    <col min="4381" max="4381" width="0" style="8" hidden="1" customWidth="1"/>
    <col min="4382" max="4382" width="6.88671875" style="8" customWidth="1"/>
    <col min="4383" max="4383" width="5" style="8" bestFit="1" customWidth="1"/>
    <col min="4384" max="4384" width="5.44140625" style="8" bestFit="1" customWidth="1"/>
    <col min="4385" max="4385" width="3.88671875" style="8" bestFit="1" customWidth="1"/>
    <col min="4386" max="4386" width="8" style="8" bestFit="1" customWidth="1"/>
    <col min="4387" max="4388" width="7.88671875" style="8" bestFit="1" customWidth="1"/>
    <col min="4389" max="4389" width="3.5546875" style="8" customWidth="1"/>
    <col min="4390" max="4390" width="0" style="8" hidden="1" customWidth="1"/>
    <col min="4391" max="4391" width="6.88671875" style="8" customWidth="1"/>
    <col min="4392" max="4392" width="4.88671875" style="8" bestFit="1" customWidth="1"/>
    <col min="4393" max="4393" width="5.33203125" style="8" bestFit="1" customWidth="1"/>
    <col min="4394" max="4394" width="3.88671875" style="8" bestFit="1" customWidth="1"/>
    <col min="4395" max="4396" width="7.88671875" style="8" bestFit="1" customWidth="1"/>
    <col min="4397" max="4397" width="8.44140625" style="8" bestFit="1" customWidth="1"/>
    <col min="4398" max="4398" width="3.5546875" style="8" customWidth="1"/>
    <col min="4399" max="4399" width="0" style="8" hidden="1" customWidth="1"/>
    <col min="4400" max="4608" width="9.109375" style="8"/>
    <col min="4609" max="4609" width="10.88671875" style="8" bestFit="1" customWidth="1"/>
    <col min="4610" max="4610" width="16" style="8" customWidth="1"/>
    <col min="4611" max="4611" width="7" style="8" customWidth="1"/>
    <col min="4612" max="4612" width="4.5546875" style="8" customWidth="1"/>
    <col min="4613" max="4613" width="5" style="8" customWidth="1"/>
    <col min="4614" max="4614" width="3.88671875" style="8" bestFit="1" customWidth="1"/>
    <col min="4615" max="4615" width="8.5546875" style="8" bestFit="1" customWidth="1"/>
    <col min="4616" max="4617" width="7.88671875" style="8" bestFit="1" customWidth="1"/>
    <col min="4618" max="4618" width="3.88671875" style="8" customWidth="1"/>
    <col min="4619" max="4619" width="0" style="8" hidden="1" customWidth="1"/>
    <col min="4620" max="4620" width="7.21875" style="8" customWidth="1"/>
    <col min="4621" max="4621" width="4" style="8" customWidth="1"/>
    <col min="4622" max="4622" width="4.88671875" style="8" customWidth="1"/>
    <col min="4623" max="4623" width="3.21875" style="8" customWidth="1"/>
    <col min="4624" max="4624" width="4.5546875" style="8" customWidth="1"/>
    <col min="4625" max="4626" width="8" style="8" bestFit="1" customWidth="1"/>
    <col min="4627" max="4627" width="3.88671875" style="8" customWidth="1"/>
    <col min="4628" max="4628" width="0" style="8" hidden="1" customWidth="1"/>
    <col min="4629" max="4629" width="7.77734375" style="8" customWidth="1"/>
    <col min="4630" max="4630" width="5" style="8" bestFit="1" customWidth="1"/>
    <col min="4631" max="4631" width="5.44140625" style="8" bestFit="1" customWidth="1"/>
    <col min="4632" max="4632" width="3.5546875" style="8" bestFit="1" customWidth="1"/>
    <col min="4633" max="4635" width="8" style="8" bestFit="1" customWidth="1"/>
    <col min="4636" max="4636" width="4.109375" style="8" customWidth="1"/>
    <col min="4637" max="4637" width="0" style="8" hidden="1" customWidth="1"/>
    <col min="4638" max="4638" width="6.88671875" style="8" customWidth="1"/>
    <col min="4639" max="4639" width="5" style="8" bestFit="1" customWidth="1"/>
    <col min="4640" max="4640" width="5.44140625" style="8" bestFit="1" customWidth="1"/>
    <col min="4641" max="4641" width="3.88671875" style="8" bestFit="1" customWidth="1"/>
    <col min="4642" max="4642" width="8" style="8" bestFit="1" customWidth="1"/>
    <col min="4643" max="4644" width="7.88671875" style="8" bestFit="1" customWidth="1"/>
    <col min="4645" max="4645" width="3.5546875" style="8" customWidth="1"/>
    <col min="4646" max="4646" width="0" style="8" hidden="1" customWidth="1"/>
    <col min="4647" max="4647" width="6.88671875" style="8" customWidth="1"/>
    <col min="4648" max="4648" width="4.88671875" style="8" bestFit="1" customWidth="1"/>
    <col min="4649" max="4649" width="5.33203125" style="8" bestFit="1" customWidth="1"/>
    <col min="4650" max="4650" width="3.88671875" style="8" bestFit="1" customWidth="1"/>
    <col min="4651" max="4652" width="7.88671875" style="8" bestFit="1" customWidth="1"/>
    <col min="4653" max="4653" width="8.44140625" style="8" bestFit="1" customWidth="1"/>
    <col min="4654" max="4654" width="3.5546875" style="8" customWidth="1"/>
    <col min="4655" max="4655" width="0" style="8" hidden="1" customWidth="1"/>
    <col min="4656" max="4864" width="9.109375" style="8"/>
    <col min="4865" max="4865" width="10.88671875" style="8" bestFit="1" customWidth="1"/>
    <col min="4866" max="4866" width="16" style="8" customWidth="1"/>
    <col min="4867" max="4867" width="7" style="8" customWidth="1"/>
    <col min="4868" max="4868" width="4.5546875" style="8" customWidth="1"/>
    <col min="4869" max="4869" width="5" style="8" customWidth="1"/>
    <col min="4870" max="4870" width="3.88671875" style="8" bestFit="1" customWidth="1"/>
    <col min="4871" max="4871" width="8.5546875" style="8" bestFit="1" customWidth="1"/>
    <col min="4872" max="4873" width="7.88671875" style="8" bestFit="1" customWidth="1"/>
    <col min="4874" max="4874" width="3.88671875" style="8" customWidth="1"/>
    <col min="4875" max="4875" width="0" style="8" hidden="1" customWidth="1"/>
    <col min="4876" max="4876" width="7.21875" style="8" customWidth="1"/>
    <col min="4877" max="4877" width="4" style="8" customWidth="1"/>
    <col min="4878" max="4878" width="4.88671875" style="8" customWidth="1"/>
    <col min="4879" max="4879" width="3.21875" style="8" customWidth="1"/>
    <col min="4880" max="4880" width="4.5546875" style="8" customWidth="1"/>
    <col min="4881" max="4882" width="8" style="8" bestFit="1" customWidth="1"/>
    <col min="4883" max="4883" width="3.88671875" style="8" customWidth="1"/>
    <col min="4884" max="4884" width="0" style="8" hidden="1" customWidth="1"/>
    <col min="4885" max="4885" width="7.77734375" style="8" customWidth="1"/>
    <col min="4886" max="4886" width="5" style="8" bestFit="1" customWidth="1"/>
    <col min="4887" max="4887" width="5.44140625" style="8" bestFit="1" customWidth="1"/>
    <col min="4888" max="4888" width="3.5546875" style="8" bestFit="1" customWidth="1"/>
    <col min="4889" max="4891" width="8" style="8" bestFit="1" customWidth="1"/>
    <col min="4892" max="4892" width="4.109375" style="8" customWidth="1"/>
    <col min="4893" max="4893" width="0" style="8" hidden="1" customWidth="1"/>
    <col min="4894" max="4894" width="6.88671875" style="8" customWidth="1"/>
    <col min="4895" max="4895" width="5" style="8" bestFit="1" customWidth="1"/>
    <col min="4896" max="4896" width="5.44140625" style="8" bestFit="1" customWidth="1"/>
    <col min="4897" max="4897" width="3.88671875" style="8" bestFit="1" customWidth="1"/>
    <col min="4898" max="4898" width="8" style="8" bestFit="1" customWidth="1"/>
    <col min="4899" max="4900" width="7.88671875" style="8" bestFit="1" customWidth="1"/>
    <col min="4901" max="4901" width="3.5546875" style="8" customWidth="1"/>
    <col min="4902" max="4902" width="0" style="8" hidden="1" customWidth="1"/>
    <col min="4903" max="4903" width="6.88671875" style="8" customWidth="1"/>
    <col min="4904" max="4904" width="4.88671875" style="8" bestFit="1" customWidth="1"/>
    <col min="4905" max="4905" width="5.33203125" style="8" bestFit="1" customWidth="1"/>
    <col min="4906" max="4906" width="3.88671875" style="8" bestFit="1" customWidth="1"/>
    <col min="4907" max="4908" width="7.88671875" style="8" bestFit="1" customWidth="1"/>
    <col min="4909" max="4909" width="8.44140625" style="8" bestFit="1" customWidth="1"/>
    <col min="4910" max="4910" width="3.5546875" style="8" customWidth="1"/>
    <col min="4911" max="4911" width="0" style="8" hidden="1" customWidth="1"/>
    <col min="4912" max="5120" width="9.109375" style="8"/>
    <col min="5121" max="5121" width="10.88671875" style="8" bestFit="1" customWidth="1"/>
    <col min="5122" max="5122" width="16" style="8" customWidth="1"/>
    <col min="5123" max="5123" width="7" style="8" customWidth="1"/>
    <col min="5124" max="5124" width="4.5546875" style="8" customWidth="1"/>
    <col min="5125" max="5125" width="5" style="8" customWidth="1"/>
    <col min="5126" max="5126" width="3.88671875" style="8" bestFit="1" customWidth="1"/>
    <col min="5127" max="5127" width="8.5546875" style="8" bestFit="1" customWidth="1"/>
    <col min="5128" max="5129" width="7.88671875" style="8" bestFit="1" customWidth="1"/>
    <col min="5130" max="5130" width="3.88671875" style="8" customWidth="1"/>
    <col min="5131" max="5131" width="0" style="8" hidden="1" customWidth="1"/>
    <col min="5132" max="5132" width="7.21875" style="8" customWidth="1"/>
    <col min="5133" max="5133" width="4" style="8" customWidth="1"/>
    <col min="5134" max="5134" width="4.88671875" style="8" customWidth="1"/>
    <col min="5135" max="5135" width="3.21875" style="8" customWidth="1"/>
    <col min="5136" max="5136" width="4.5546875" style="8" customWidth="1"/>
    <col min="5137" max="5138" width="8" style="8" bestFit="1" customWidth="1"/>
    <col min="5139" max="5139" width="3.88671875" style="8" customWidth="1"/>
    <col min="5140" max="5140" width="0" style="8" hidden="1" customWidth="1"/>
    <col min="5141" max="5141" width="7.77734375" style="8" customWidth="1"/>
    <col min="5142" max="5142" width="5" style="8" bestFit="1" customWidth="1"/>
    <col min="5143" max="5143" width="5.44140625" style="8" bestFit="1" customWidth="1"/>
    <col min="5144" max="5144" width="3.5546875" style="8" bestFit="1" customWidth="1"/>
    <col min="5145" max="5147" width="8" style="8" bestFit="1" customWidth="1"/>
    <col min="5148" max="5148" width="4.109375" style="8" customWidth="1"/>
    <col min="5149" max="5149" width="0" style="8" hidden="1" customWidth="1"/>
    <col min="5150" max="5150" width="6.88671875" style="8" customWidth="1"/>
    <col min="5151" max="5151" width="5" style="8" bestFit="1" customWidth="1"/>
    <col min="5152" max="5152" width="5.44140625" style="8" bestFit="1" customWidth="1"/>
    <col min="5153" max="5153" width="3.88671875" style="8" bestFit="1" customWidth="1"/>
    <col min="5154" max="5154" width="8" style="8" bestFit="1" customWidth="1"/>
    <col min="5155" max="5156" width="7.88671875" style="8" bestFit="1" customWidth="1"/>
    <col min="5157" max="5157" width="3.5546875" style="8" customWidth="1"/>
    <col min="5158" max="5158" width="0" style="8" hidden="1" customWidth="1"/>
    <col min="5159" max="5159" width="6.88671875" style="8" customWidth="1"/>
    <col min="5160" max="5160" width="4.88671875" style="8" bestFit="1" customWidth="1"/>
    <col min="5161" max="5161" width="5.33203125" style="8" bestFit="1" customWidth="1"/>
    <col min="5162" max="5162" width="3.88671875" style="8" bestFit="1" customWidth="1"/>
    <col min="5163" max="5164" width="7.88671875" style="8" bestFit="1" customWidth="1"/>
    <col min="5165" max="5165" width="8.44140625" style="8" bestFit="1" customWidth="1"/>
    <col min="5166" max="5166" width="3.5546875" style="8" customWidth="1"/>
    <col min="5167" max="5167" width="0" style="8" hidden="1" customWidth="1"/>
    <col min="5168" max="5376" width="9.109375" style="8"/>
    <col min="5377" max="5377" width="10.88671875" style="8" bestFit="1" customWidth="1"/>
    <col min="5378" max="5378" width="16" style="8" customWidth="1"/>
    <col min="5379" max="5379" width="7" style="8" customWidth="1"/>
    <col min="5380" max="5380" width="4.5546875" style="8" customWidth="1"/>
    <col min="5381" max="5381" width="5" style="8" customWidth="1"/>
    <col min="5382" max="5382" width="3.88671875" style="8" bestFit="1" customWidth="1"/>
    <col min="5383" max="5383" width="8.5546875" style="8" bestFit="1" customWidth="1"/>
    <col min="5384" max="5385" width="7.88671875" style="8" bestFit="1" customWidth="1"/>
    <col min="5386" max="5386" width="3.88671875" style="8" customWidth="1"/>
    <col min="5387" max="5387" width="0" style="8" hidden="1" customWidth="1"/>
    <col min="5388" max="5388" width="7.21875" style="8" customWidth="1"/>
    <col min="5389" max="5389" width="4" style="8" customWidth="1"/>
    <col min="5390" max="5390" width="4.88671875" style="8" customWidth="1"/>
    <col min="5391" max="5391" width="3.21875" style="8" customWidth="1"/>
    <col min="5392" max="5392" width="4.5546875" style="8" customWidth="1"/>
    <col min="5393" max="5394" width="8" style="8" bestFit="1" customWidth="1"/>
    <col min="5395" max="5395" width="3.88671875" style="8" customWidth="1"/>
    <col min="5396" max="5396" width="0" style="8" hidden="1" customWidth="1"/>
    <col min="5397" max="5397" width="7.77734375" style="8" customWidth="1"/>
    <col min="5398" max="5398" width="5" style="8" bestFit="1" customWidth="1"/>
    <col min="5399" max="5399" width="5.44140625" style="8" bestFit="1" customWidth="1"/>
    <col min="5400" max="5400" width="3.5546875" style="8" bestFit="1" customWidth="1"/>
    <col min="5401" max="5403" width="8" style="8" bestFit="1" customWidth="1"/>
    <col min="5404" max="5404" width="4.109375" style="8" customWidth="1"/>
    <col min="5405" max="5405" width="0" style="8" hidden="1" customWidth="1"/>
    <col min="5406" max="5406" width="6.88671875" style="8" customWidth="1"/>
    <col min="5407" max="5407" width="5" style="8" bestFit="1" customWidth="1"/>
    <col min="5408" max="5408" width="5.44140625" style="8" bestFit="1" customWidth="1"/>
    <col min="5409" max="5409" width="3.88671875" style="8" bestFit="1" customWidth="1"/>
    <col min="5410" max="5410" width="8" style="8" bestFit="1" customWidth="1"/>
    <col min="5411" max="5412" width="7.88671875" style="8" bestFit="1" customWidth="1"/>
    <col min="5413" max="5413" width="3.5546875" style="8" customWidth="1"/>
    <col min="5414" max="5414" width="0" style="8" hidden="1" customWidth="1"/>
    <col min="5415" max="5415" width="6.88671875" style="8" customWidth="1"/>
    <col min="5416" max="5416" width="4.88671875" style="8" bestFit="1" customWidth="1"/>
    <col min="5417" max="5417" width="5.33203125" style="8" bestFit="1" customWidth="1"/>
    <col min="5418" max="5418" width="3.88671875" style="8" bestFit="1" customWidth="1"/>
    <col min="5419" max="5420" width="7.88671875" style="8" bestFit="1" customWidth="1"/>
    <col min="5421" max="5421" width="8.44140625" style="8" bestFit="1" customWidth="1"/>
    <col min="5422" max="5422" width="3.5546875" style="8" customWidth="1"/>
    <col min="5423" max="5423" width="0" style="8" hidden="1" customWidth="1"/>
    <col min="5424" max="5632" width="9.109375" style="8"/>
    <col min="5633" max="5633" width="10.88671875" style="8" bestFit="1" customWidth="1"/>
    <col min="5634" max="5634" width="16" style="8" customWidth="1"/>
    <col min="5635" max="5635" width="7" style="8" customWidth="1"/>
    <col min="5636" max="5636" width="4.5546875" style="8" customWidth="1"/>
    <col min="5637" max="5637" width="5" style="8" customWidth="1"/>
    <col min="5638" max="5638" width="3.88671875" style="8" bestFit="1" customWidth="1"/>
    <col min="5639" max="5639" width="8.5546875" style="8" bestFit="1" customWidth="1"/>
    <col min="5640" max="5641" width="7.88671875" style="8" bestFit="1" customWidth="1"/>
    <col min="5642" max="5642" width="3.88671875" style="8" customWidth="1"/>
    <col min="5643" max="5643" width="0" style="8" hidden="1" customWidth="1"/>
    <col min="5644" max="5644" width="7.21875" style="8" customWidth="1"/>
    <col min="5645" max="5645" width="4" style="8" customWidth="1"/>
    <col min="5646" max="5646" width="4.88671875" style="8" customWidth="1"/>
    <col min="5647" max="5647" width="3.21875" style="8" customWidth="1"/>
    <col min="5648" max="5648" width="4.5546875" style="8" customWidth="1"/>
    <col min="5649" max="5650" width="8" style="8" bestFit="1" customWidth="1"/>
    <col min="5651" max="5651" width="3.88671875" style="8" customWidth="1"/>
    <col min="5652" max="5652" width="0" style="8" hidden="1" customWidth="1"/>
    <col min="5653" max="5653" width="7.77734375" style="8" customWidth="1"/>
    <col min="5654" max="5654" width="5" style="8" bestFit="1" customWidth="1"/>
    <col min="5655" max="5655" width="5.44140625" style="8" bestFit="1" customWidth="1"/>
    <col min="5656" max="5656" width="3.5546875" style="8" bestFit="1" customWidth="1"/>
    <col min="5657" max="5659" width="8" style="8" bestFit="1" customWidth="1"/>
    <col min="5660" max="5660" width="4.109375" style="8" customWidth="1"/>
    <col min="5661" max="5661" width="0" style="8" hidden="1" customWidth="1"/>
    <col min="5662" max="5662" width="6.88671875" style="8" customWidth="1"/>
    <col min="5663" max="5663" width="5" style="8" bestFit="1" customWidth="1"/>
    <col min="5664" max="5664" width="5.44140625" style="8" bestFit="1" customWidth="1"/>
    <col min="5665" max="5665" width="3.88671875" style="8" bestFit="1" customWidth="1"/>
    <col min="5666" max="5666" width="8" style="8" bestFit="1" customWidth="1"/>
    <col min="5667" max="5668" width="7.88671875" style="8" bestFit="1" customWidth="1"/>
    <col min="5669" max="5669" width="3.5546875" style="8" customWidth="1"/>
    <col min="5670" max="5670" width="0" style="8" hidden="1" customWidth="1"/>
    <col min="5671" max="5671" width="6.88671875" style="8" customWidth="1"/>
    <col min="5672" max="5672" width="4.88671875" style="8" bestFit="1" customWidth="1"/>
    <col min="5673" max="5673" width="5.33203125" style="8" bestFit="1" customWidth="1"/>
    <col min="5674" max="5674" width="3.88671875" style="8" bestFit="1" customWidth="1"/>
    <col min="5675" max="5676" width="7.88671875" style="8" bestFit="1" customWidth="1"/>
    <col min="5677" max="5677" width="8.44140625" style="8" bestFit="1" customWidth="1"/>
    <col min="5678" max="5678" width="3.5546875" style="8" customWidth="1"/>
    <col min="5679" max="5679" width="0" style="8" hidden="1" customWidth="1"/>
    <col min="5680" max="5888" width="9.109375" style="8"/>
    <col min="5889" max="5889" width="10.88671875" style="8" bestFit="1" customWidth="1"/>
    <col min="5890" max="5890" width="16" style="8" customWidth="1"/>
    <col min="5891" max="5891" width="7" style="8" customWidth="1"/>
    <col min="5892" max="5892" width="4.5546875" style="8" customWidth="1"/>
    <col min="5893" max="5893" width="5" style="8" customWidth="1"/>
    <col min="5894" max="5894" width="3.88671875" style="8" bestFit="1" customWidth="1"/>
    <col min="5895" max="5895" width="8.5546875" style="8" bestFit="1" customWidth="1"/>
    <col min="5896" max="5897" width="7.88671875" style="8" bestFit="1" customWidth="1"/>
    <col min="5898" max="5898" width="3.88671875" style="8" customWidth="1"/>
    <col min="5899" max="5899" width="0" style="8" hidden="1" customWidth="1"/>
    <col min="5900" max="5900" width="7.21875" style="8" customWidth="1"/>
    <col min="5901" max="5901" width="4" style="8" customWidth="1"/>
    <col min="5902" max="5902" width="4.88671875" style="8" customWidth="1"/>
    <col min="5903" max="5903" width="3.21875" style="8" customWidth="1"/>
    <col min="5904" max="5904" width="4.5546875" style="8" customWidth="1"/>
    <col min="5905" max="5906" width="8" style="8" bestFit="1" customWidth="1"/>
    <col min="5907" max="5907" width="3.88671875" style="8" customWidth="1"/>
    <col min="5908" max="5908" width="0" style="8" hidden="1" customWidth="1"/>
    <col min="5909" max="5909" width="7.77734375" style="8" customWidth="1"/>
    <col min="5910" max="5910" width="5" style="8" bestFit="1" customWidth="1"/>
    <col min="5911" max="5911" width="5.44140625" style="8" bestFit="1" customWidth="1"/>
    <col min="5912" max="5912" width="3.5546875" style="8" bestFit="1" customWidth="1"/>
    <col min="5913" max="5915" width="8" style="8" bestFit="1" customWidth="1"/>
    <col min="5916" max="5916" width="4.109375" style="8" customWidth="1"/>
    <col min="5917" max="5917" width="0" style="8" hidden="1" customWidth="1"/>
    <col min="5918" max="5918" width="6.88671875" style="8" customWidth="1"/>
    <col min="5919" max="5919" width="5" style="8" bestFit="1" customWidth="1"/>
    <col min="5920" max="5920" width="5.44140625" style="8" bestFit="1" customWidth="1"/>
    <col min="5921" max="5921" width="3.88671875" style="8" bestFit="1" customWidth="1"/>
    <col min="5922" max="5922" width="8" style="8" bestFit="1" customWidth="1"/>
    <col min="5923" max="5924" width="7.88671875" style="8" bestFit="1" customWidth="1"/>
    <col min="5925" max="5925" width="3.5546875" style="8" customWidth="1"/>
    <col min="5926" max="5926" width="0" style="8" hidden="1" customWidth="1"/>
    <col min="5927" max="5927" width="6.88671875" style="8" customWidth="1"/>
    <col min="5928" max="5928" width="4.88671875" style="8" bestFit="1" customWidth="1"/>
    <col min="5929" max="5929" width="5.33203125" style="8" bestFit="1" customWidth="1"/>
    <col min="5930" max="5930" width="3.88671875" style="8" bestFit="1" customWidth="1"/>
    <col min="5931" max="5932" width="7.88671875" style="8" bestFit="1" customWidth="1"/>
    <col min="5933" max="5933" width="8.44140625" style="8" bestFit="1" customWidth="1"/>
    <col min="5934" max="5934" width="3.5546875" style="8" customWidth="1"/>
    <col min="5935" max="5935" width="0" style="8" hidden="1" customWidth="1"/>
    <col min="5936" max="6144" width="9.109375" style="8"/>
    <col min="6145" max="6145" width="10.88671875" style="8" bestFit="1" customWidth="1"/>
    <col min="6146" max="6146" width="16" style="8" customWidth="1"/>
    <col min="6147" max="6147" width="7" style="8" customWidth="1"/>
    <col min="6148" max="6148" width="4.5546875" style="8" customWidth="1"/>
    <col min="6149" max="6149" width="5" style="8" customWidth="1"/>
    <col min="6150" max="6150" width="3.88671875" style="8" bestFit="1" customWidth="1"/>
    <col min="6151" max="6151" width="8.5546875" style="8" bestFit="1" customWidth="1"/>
    <col min="6152" max="6153" width="7.88671875" style="8" bestFit="1" customWidth="1"/>
    <col min="6154" max="6154" width="3.88671875" style="8" customWidth="1"/>
    <col min="6155" max="6155" width="0" style="8" hidden="1" customWidth="1"/>
    <col min="6156" max="6156" width="7.21875" style="8" customWidth="1"/>
    <col min="6157" max="6157" width="4" style="8" customWidth="1"/>
    <col min="6158" max="6158" width="4.88671875" style="8" customWidth="1"/>
    <col min="6159" max="6159" width="3.21875" style="8" customWidth="1"/>
    <col min="6160" max="6160" width="4.5546875" style="8" customWidth="1"/>
    <col min="6161" max="6162" width="8" style="8" bestFit="1" customWidth="1"/>
    <col min="6163" max="6163" width="3.88671875" style="8" customWidth="1"/>
    <col min="6164" max="6164" width="0" style="8" hidden="1" customWidth="1"/>
    <col min="6165" max="6165" width="7.77734375" style="8" customWidth="1"/>
    <col min="6166" max="6166" width="5" style="8" bestFit="1" customWidth="1"/>
    <col min="6167" max="6167" width="5.44140625" style="8" bestFit="1" customWidth="1"/>
    <col min="6168" max="6168" width="3.5546875" style="8" bestFit="1" customWidth="1"/>
    <col min="6169" max="6171" width="8" style="8" bestFit="1" customWidth="1"/>
    <col min="6172" max="6172" width="4.109375" style="8" customWidth="1"/>
    <col min="6173" max="6173" width="0" style="8" hidden="1" customWidth="1"/>
    <col min="6174" max="6174" width="6.88671875" style="8" customWidth="1"/>
    <col min="6175" max="6175" width="5" style="8" bestFit="1" customWidth="1"/>
    <col min="6176" max="6176" width="5.44140625" style="8" bestFit="1" customWidth="1"/>
    <col min="6177" max="6177" width="3.88671875" style="8" bestFit="1" customWidth="1"/>
    <col min="6178" max="6178" width="8" style="8" bestFit="1" customWidth="1"/>
    <col min="6179" max="6180" width="7.88671875" style="8" bestFit="1" customWidth="1"/>
    <col min="6181" max="6181" width="3.5546875" style="8" customWidth="1"/>
    <col min="6182" max="6182" width="0" style="8" hidden="1" customWidth="1"/>
    <col min="6183" max="6183" width="6.88671875" style="8" customWidth="1"/>
    <col min="6184" max="6184" width="4.88671875" style="8" bestFit="1" customWidth="1"/>
    <col min="6185" max="6185" width="5.33203125" style="8" bestFit="1" customWidth="1"/>
    <col min="6186" max="6186" width="3.88671875" style="8" bestFit="1" customWidth="1"/>
    <col min="6187" max="6188" width="7.88671875" style="8" bestFit="1" customWidth="1"/>
    <col min="6189" max="6189" width="8.44140625" style="8" bestFit="1" customWidth="1"/>
    <col min="6190" max="6190" width="3.5546875" style="8" customWidth="1"/>
    <col min="6191" max="6191" width="0" style="8" hidden="1" customWidth="1"/>
    <col min="6192" max="6400" width="9.109375" style="8"/>
    <col min="6401" max="6401" width="10.88671875" style="8" bestFit="1" customWidth="1"/>
    <col min="6402" max="6402" width="16" style="8" customWidth="1"/>
    <col min="6403" max="6403" width="7" style="8" customWidth="1"/>
    <col min="6404" max="6404" width="4.5546875" style="8" customWidth="1"/>
    <col min="6405" max="6405" width="5" style="8" customWidth="1"/>
    <col min="6406" max="6406" width="3.88671875" style="8" bestFit="1" customWidth="1"/>
    <col min="6407" max="6407" width="8.5546875" style="8" bestFit="1" customWidth="1"/>
    <col min="6408" max="6409" width="7.88671875" style="8" bestFit="1" customWidth="1"/>
    <col min="6410" max="6410" width="3.88671875" style="8" customWidth="1"/>
    <col min="6411" max="6411" width="0" style="8" hidden="1" customWidth="1"/>
    <col min="6412" max="6412" width="7.21875" style="8" customWidth="1"/>
    <col min="6413" max="6413" width="4" style="8" customWidth="1"/>
    <col min="6414" max="6414" width="4.88671875" style="8" customWidth="1"/>
    <col min="6415" max="6415" width="3.21875" style="8" customWidth="1"/>
    <col min="6416" max="6416" width="4.5546875" style="8" customWidth="1"/>
    <col min="6417" max="6418" width="8" style="8" bestFit="1" customWidth="1"/>
    <col min="6419" max="6419" width="3.88671875" style="8" customWidth="1"/>
    <col min="6420" max="6420" width="0" style="8" hidden="1" customWidth="1"/>
    <col min="6421" max="6421" width="7.77734375" style="8" customWidth="1"/>
    <col min="6422" max="6422" width="5" style="8" bestFit="1" customWidth="1"/>
    <col min="6423" max="6423" width="5.44140625" style="8" bestFit="1" customWidth="1"/>
    <col min="6424" max="6424" width="3.5546875" style="8" bestFit="1" customWidth="1"/>
    <col min="6425" max="6427" width="8" style="8" bestFit="1" customWidth="1"/>
    <col min="6428" max="6428" width="4.109375" style="8" customWidth="1"/>
    <col min="6429" max="6429" width="0" style="8" hidden="1" customWidth="1"/>
    <col min="6430" max="6430" width="6.88671875" style="8" customWidth="1"/>
    <col min="6431" max="6431" width="5" style="8" bestFit="1" customWidth="1"/>
    <col min="6432" max="6432" width="5.44140625" style="8" bestFit="1" customWidth="1"/>
    <col min="6433" max="6433" width="3.88671875" style="8" bestFit="1" customWidth="1"/>
    <col min="6434" max="6434" width="8" style="8" bestFit="1" customWidth="1"/>
    <col min="6435" max="6436" width="7.88671875" style="8" bestFit="1" customWidth="1"/>
    <col min="6437" max="6437" width="3.5546875" style="8" customWidth="1"/>
    <col min="6438" max="6438" width="0" style="8" hidden="1" customWidth="1"/>
    <col min="6439" max="6439" width="6.88671875" style="8" customWidth="1"/>
    <col min="6440" max="6440" width="4.88671875" style="8" bestFit="1" customWidth="1"/>
    <col min="6441" max="6441" width="5.33203125" style="8" bestFit="1" customWidth="1"/>
    <col min="6442" max="6442" width="3.88671875" style="8" bestFit="1" customWidth="1"/>
    <col min="6443" max="6444" width="7.88671875" style="8" bestFit="1" customWidth="1"/>
    <col min="6445" max="6445" width="8.44140625" style="8" bestFit="1" customWidth="1"/>
    <col min="6446" max="6446" width="3.5546875" style="8" customWidth="1"/>
    <col min="6447" max="6447" width="0" style="8" hidden="1" customWidth="1"/>
    <col min="6448" max="6656" width="9.109375" style="8"/>
    <col min="6657" max="6657" width="10.88671875" style="8" bestFit="1" customWidth="1"/>
    <col min="6658" max="6658" width="16" style="8" customWidth="1"/>
    <col min="6659" max="6659" width="7" style="8" customWidth="1"/>
    <col min="6660" max="6660" width="4.5546875" style="8" customWidth="1"/>
    <col min="6661" max="6661" width="5" style="8" customWidth="1"/>
    <col min="6662" max="6662" width="3.88671875" style="8" bestFit="1" customWidth="1"/>
    <col min="6663" max="6663" width="8.5546875" style="8" bestFit="1" customWidth="1"/>
    <col min="6664" max="6665" width="7.88671875" style="8" bestFit="1" customWidth="1"/>
    <col min="6666" max="6666" width="3.88671875" style="8" customWidth="1"/>
    <col min="6667" max="6667" width="0" style="8" hidden="1" customWidth="1"/>
    <col min="6668" max="6668" width="7.21875" style="8" customWidth="1"/>
    <col min="6669" max="6669" width="4" style="8" customWidth="1"/>
    <col min="6670" max="6670" width="4.88671875" style="8" customWidth="1"/>
    <col min="6671" max="6671" width="3.21875" style="8" customWidth="1"/>
    <col min="6672" max="6672" width="4.5546875" style="8" customWidth="1"/>
    <col min="6673" max="6674" width="8" style="8" bestFit="1" customWidth="1"/>
    <col min="6675" max="6675" width="3.88671875" style="8" customWidth="1"/>
    <col min="6676" max="6676" width="0" style="8" hidden="1" customWidth="1"/>
    <col min="6677" max="6677" width="7.77734375" style="8" customWidth="1"/>
    <col min="6678" max="6678" width="5" style="8" bestFit="1" customWidth="1"/>
    <col min="6679" max="6679" width="5.44140625" style="8" bestFit="1" customWidth="1"/>
    <col min="6680" max="6680" width="3.5546875" style="8" bestFit="1" customWidth="1"/>
    <col min="6681" max="6683" width="8" style="8" bestFit="1" customWidth="1"/>
    <col min="6684" max="6684" width="4.109375" style="8" customWidth="1"/>
    <col min="6685" max="6685" width="0" style="8" hidden="1" customWidth="1"/>
    <col min="6686" max="6686" width="6.88671875" style="8" customWidth="1"/>
    <col min="6687" max="6687" width="5" style="8" bestFit="1" customWidth="1"/>
    <col min="6688" max="6688" width="5.44140625" style="8" bestFit="1" customWidth="1"/>
    <col min="6689" max="6689" width="3.88671875" style="8" bestFit="1" customWidth="1"/>
    <col min="6690" max="6690" width="8" style="8" bestFit="1" customWidth="1"/>
    <col min="6691" max="6692" width="7.88671875" style="8" bestFit="1" customWidth="1"/>
    <col min="6693" max="6693" width="3.5546875" style="8" customWidth="1"/>
    <col min="6694" max="6694" width="0" style="8" hidden="1" customWidth="1"/>
    <col min="6695" max="6695" width="6.88671875" style="8" customWidth="1"/>
    <col min="6696" max="6696" width="4.88671875" style="8" bestFit="1" customWidth="1"/>
    <col min="6697" max="6697" width="5.33203125" style="8" bestFit="1" customWidth="1"/>
    <col min="6698" max="6698" width="3.88671875" style="8" bestFit="1" customWidth="1"/>
    <col min="6699" max="6700" width="7.88671875" style="8" bestFit="1" customWidth="1"/>
    <col min="6701" max="6701" width="8.44140625" style="8" bestFit="1" customWidth="1"/>
    <col min="6702" max="6702" width="3.5546875" style="8" customWidth="1"/>
    <col min="6703" max="6703" width="0" style="8" hidden="1" customWidth="1"/>
    <col min="6704" max="6912" width="9.109375" style="8"/>
    <col min="6913" max="6913" width="10.88671875" style="8" bestFit="1" customWidth="1"/>
    <col min="6914" max="6914" width="16" style="8" customWidth="1"/>
    <col min="6915" max="6915" width="7" style="8" customWidth="1"/>
    <col min="6916" max="6916" width="4.5546875" style="8" customWidth="1"/>
    <col min="6917" max="6917" width="5" style="8" customWidth="1"/>
    <col min="6918" max="6918" width="3.88671875" style="8" bestFit="1" customWidth="1"/>
    <col min="6919" max="6919" width="8.5546875" style="8" bestFit="1" customWidth="1"/>
    <col min="6920" max="6921" width="7.88671875" style="8" bestFit="1" customWidth="1"/>
    <col min="6922" max="6922" width="3.88671875" style="8" customWidth="1"/>
    <col min="6923" max="6923" width="0" style="8" hidden="1" customWidth="1"/>
    <col min="6924" max="6924" width="7.21875" style="8" customWidth="1"/>
    <col min="6925" max="6925" width="4" style="8" customWidth="1"/>
    <col min="6926" max="6926" width="4.88671875" style="8" customWidth="1"/>
    <col min="6927" max="6927" width="3.21875" style="8" customWidth="1"/>
    <col min="6928" max="6928" width="4.5546875" style="8" customWidth="1"/>
    <col min="6929" max="6930" width="8" style="8" bestFit="1" customWidth="1"/>
    <col min="6931" max="6931" width="3.88671875" style="8" customWidth="1"/>
    <col min="6932" max="6932" width="0" style="8" hidden="1" customWidth="1"/>
    <col min="6933" max="6933" width="7.77734375" style="8" customWidth="1"/>
    <col min="6934" max="6934" width="5" style="8" bestFit="1" customWidth="1"/>
    <col min="6935" max="6935" width="5.44140625" style="8" bestFit="1" customWidth="1"/>
    <col min="6936" max="6936" width="3.5546875" style="8" bestFit="1" customWidth="1"/>
    <col min="6937" max="6939" width="8" style="8" bestFit="1" customWidth="1"/>
    <col min="6940" max="6940" width="4.109375" style="8" customWidth="1"/>
    <col min="6941" max="6941" width="0" style="8" hidden="1" customWidth="1"/>
    <col min="6942" max="6942" width="6.88671875" style="8" customWidth="1"/>
    <col min="6943" max="6943" width="5" style="8" bestFit="1" customWidth="1"/>
    <col min="6944" max="6944" width="5.44140625" style="8" bestFit="1" customWidth="1"/>
    <col min="6945" max="6945" width="3.88671875" style="8" bestFit="1" customWidth="1"/>
    <col min="6946" max="6946" width="8" style="8" bestFit="1" customWidth="1"/>
    <col min="6947" max="6948" width="7.88671875" style="8" bestFit="1" customWidth="1"/>
    <col min="6949" max="6949" width="3.5546875" style="8" customWidth="1"/>
    <col min="6950" max="6950" width="0" style="8" hidden="1" customWidth="1"/>
    <col min="6951" max="6951" width="6.88671875" style="8" customWidth="1"/>
    <col min="6952" max="6952" width="4.88671875" style="8" bestFit="1" customWidth="1"/>
    <col min="6953" max="6953" width="5.33203125" style="8" bestFit="1" customWidth="1"/>
    <col min="6954" max="6954" width="3.88671875" style="8" bestFit="1" customWidth="1"/>
    <col min="6955" max="6956" width="7.88671875" style="8" bestFit="1" customWidth="1"/>
    <col min="6957" max="6957" width="8.44140625" style="8" bestFit="1" customWidth="1"/>
    <col min="6958" max="6958" width="3.5546875" style="8" customWidth="1"/>
    <col min="6959" max="6959" width="0" style="8" hidden="1" customWidth="1"/>
    <col min="6960" max="7168" width="9.109375" style="8"/>
    <col min="7169" max="7169" width="10.88671875" style="8" bestFit="1" customWidth="1"/>
    <col min="7170" max="7170" width="16" style="8" customWidth="1"/>
    <col min="7171" max="7171" width="7" style="8" customWidth="1"/>
    <col min="7172" max="7172" width="4.5546875" style="8" customWidth="1"/>
    <col min="7173" max="7173" width="5" style="8" customWidth="1"/>
    <col min="7174" max="7174" width="3.88671875" style="8" bestFit="1" customWidth="1"/>
    <col min="7175" max="7175" width="8.5546875" style="8" bestFit="1" customWidth="1"/>
    <col min="7176" max="7177" width="7.88671875" style="8" bestFit="1" customWidth="1"/>
    <col min="7178" max="7178" width="3.88671875" style="8" customWidth="1"/>
    <col min="7179" max="7179" width="0" style="8" hidden="1" customWidth="1"/>
    <col min="7180" max="7180" width="7.21875" style="8" customWidth="1"/>
    <col min="7181" max="7181" width="4" style="8" customWidth="1"/>
    <col min="7182" max="7182" width="4.88671875" style="8" customWidth="1"/>
    <col min="7183" max="7183" width="3.21875" style="8" customWidth="1"/>
    <col min="7184" max="7184" width="4.5546875" style="8" customWidth="1"/>
    <col min="7185" max="7186" width="8" style="8" bestFit="1" customWidth="1"/>
    <col min="7187" max="7187" width="3.88671875" style="8" customWidth="1"/>
    <col min="7188" max="7188" width="0" style="8" hidden="1" customWidth="1"/>
    <col min="7189" max="7189" width="7.77734375" style="8" customWidth="1"/>
    <col min="7190" max="7190" width="5" style="8" bestFit="1" customWidth="1"/>
    <col min="7191" max="7191" width="5.44140625" style="8" bestFit="1" customWidth="1"/>
    <col min="7192" max="7192" width="3.5546875" style="8" bestFit="1" customWidth="1"/>
    <col min="7193" max="7195" width="8" style="8" bestFit="1" customWidth="1"/>
    <col min="7196" max="7196" width="4.109375" style="8" customWidth="1"/>
    <col min="7197" max="7197" width="0" style="8" hidden="1" customWidth="1"/>
    <col min="7198" max="7198" width="6.88671875" style="8" customWidth="1"/>
    <col min="7199" max="7199" width="5" style="8" bestFit="1" customWidth="1"/>
    <col min="7200" max="7200" width="5.44140625" style="8" bestFit="1" customWidth="1"/>
    <col min="7201" max="7201" width="3.88671875" style="8" bestFit="1" customWidth="1"/>
    <col min="7202" max="7202" width="8" style="8" bestFit="1" customWidth="1"/>
    <col min="7203" max="7204" width="7.88671875" style="8" bestFit="1" customWidth="1"/>
    <col min="7205" max="7205" width="3.5546875" style="8" customWidth="1"/>
    <col min="7206" max="7206" width="0" style="8" hidden="1" customWidth="1"/>
    <col min="7207" max="7207" width="6.88671875" style="8" customWidth="1"/>
    <col min="7208" max="7208" width="4.88671875" style="8" bestFit="1" customWidth="1"/>
    <col min="7209" max="7209" width="5.33203125" style="8" bestFit="1" customWidth="1"/>
    <col min="7210" max="7210" width="3.88671875" style="8" bestFit="1" customWidth="1"/>
    <col min="7211" max="7212" width="7.88671875" style="8" bestFit="1" customWidth="1"/>
    <col min="7213" max="7213" width="8.44140625" style="8" bestFit="1" customWidth="1"/>
    <col min="7214" max="7214" width="3.5546875" style="8" customWidth="1"/>
    <col min="7215" max="7215" width="0" style="8" hidden="1" customWidth="1"/>
    <col min="7216" max="7424" width="9.109375" style="8"/>
    <col min="7425" max="7425" width="10.88671875" style="8" bestFit="1" customWidth="1"/>
    <col min="7426" max="7426" width="16" style="8" customWidth="1"/>
    <col min="7427" max="7427" width="7" style="8" customWidth="1"/>
    <col min="7428" max="7428" width="4.5546875" style="8" customWidth="1"/>
    <col min="7429" max="7429" width="5" style="8" customWidth="1"/>
    <col min="7430" max="7430" width="3.88671875" style="8" bestFit="1" customWidth="1"/>
    <col min="7431" max="7431" width="8.5546875" style="8" bestFit="1" customWidth="1"/>
    <col min="7432" max="7433" width="7.88671875" style="8" bestFit="1" customWidth="1"/>
    <col min="7434" max="7434" width="3.88671875" style="8" customWidth="1"/>
    <col min="7435" max="7435" width="0" style="8" hidden="1" customWidth="1"/>
    <col min="7436" max="7436" width="7.21875" style="8" customWidth="1"/>
    <col min="7437" max="7437" width="4" style="8" customWidth="1"/>
    <col min="7438" max="7438" width="4.88671875" style="8" customWidth="1"/>
    <col min="7439" max="7439" width="3.21875" style="8" customWidth="1"/>
    <col min="7440" max="7440" width="4.5546875" style="8" customWidth="1"/>
    <col min="7441" max="7442" width="8" style="8" bestFit="1" customWidth="1"/>
    <col min="7443" max="7443" width="3.88671875" style="8" customWidth="1"/>
    <col min="7444" max="7444" width="0" style="8" hidden="1" customWidth="1"/>
    <col min="7445" max="7445" width="7.77734375" style="8" customWidth="1"/>
    <col min="7446" max="7446" width="5" style="8" bestFit="1" customWidth="1"/>
    <col min="7447" max="7447" width="5.44140625" style="8" bestFit="1" customWidth="1"/>
    <col min="7448" max="7448" width="3.5546875" style="8" bestFit="1" customWidth="1"/>
    <col min="7449" max="7451" width="8" style="8" bestFit="1" customWidth="1"/>
    <col min="7452" max="7452" width="4.109375" style="8" customWidth="1"/>
    <col min="7453" max="7453" width="0" style="8" hidden="1" customWidth="1"/>
    <col min="7454" max="7454" width="6.88671875" style="8" customWidth="1"/>
    <col min="7455" max="7455" width="5" style="8" bestFit="1" customWidth="1"/>
    <col min="7456" max="7456" width="5.44140625" style="8" bestFit="1" customWidth="1"/>
    <col min="7457" max="7457" width="3.88671875" style="8" bestFit="1" customWidth="1"/>
    <col min="7458" max="7458" width="8" style="8" bestFit="1" customWidth="1"/>
    <col min="7459" max="7460" width="7.88671875" style="8" bestFit="1" customWidth="1"/>
    <col min="7461" max="7461" width="3.5546875" style="8" customWidth="1"/>
    <col min="7462" max="7462" width="0" style="8" hidden="1" customWidth="1"/>
    <col min="7463" max="7463" width="6.88671875" style="8" customWidth="1"/>
    <col min="7464" max="7464" width="4.88671875" style="8" bestFit="1" customWidth="1"/>
    <col min="7465" max="7465" width="5.33203125" style="8" bestFit="1" customWidth="1"/>
    <col min="7466" max="7466" width="3.88671875" style="8" bestFit="1" customWidth="1"/>
    <col min="7467" max="7468" width="7.88671875" style="8" bestFit="1" customWidth="1"/>
    <col min="7469" max="7469" width="8.44140625" style="8" bestFit="1" customWidth="1"/>
    <col min="7470" max="7470" width="3.5546875" style="8" customWidth="1"/>
    <col min="7471" max="7471" width="0" style="8" hidden="1" customWidth="1"/>
    <col min="7472" max="7680" width="9.109375" style="8"/>
    <col min="7681" max="7681" width="10.88671875" style="8" bestFit="1" customWidth="1"/>
    <col min="7682" max="7682" width="16" style="8" customWidth="1"/>
    <col min="7683" max="7683" width="7" style="8" customWidth="1"/>
    <col min="7684" max="7684" width="4.5546875" style="8" customWidth="1"/>
    <col min="7685" max="7685" width="5" style="8" customWidth="1"/>
    <col min="7686" max="7686" width="3.88671875" style="8" bestFit="1" customWidth="1"/>
    <col min="7687" max="7687" width="8.5546875" style="8" bestFit="1" customWidth="1"/>
    <col min="7688" max="7689" width="7.88671875" style="8" bestFit="1" customWidth="1"/>
    <col min="7690" max="7690" width="3.88671875" style="8" customWidth="1"/>
    <col min="7691" max="7691" width="0" style="8" hidden="1" customWidth="1"/>
    <col min="7692" max="7692" width="7.21875" style="8" customWidth="1"/>
    <col min="7693" max="7693" width="4" style="8" customWidth="1"/>
    <col min="7694" max="7694" width="4.88671875" style="8" customWidth="1"/>
    <col min="7695" max="7695" width="3.21875" style="8" customWidth="1"/>
    <col min="7696" max="7696" width="4.5546875" style="8" customWidth="1"/>
    <col min="7697" max="7698" width="8" style="8" bestFit="1" customWidth="1"/>
    <col min="7699" max="7699" width="3.88671875" style="8" customWidth="1"/>
    <col min="7700" max="7700" width="0" style="8" hidden="1" customWidth="1"/>
    <col min="7701" max="7701" width="7.77734375" style="8" customWidth="1"/>
    <col min="7702" max="7702" width="5" style="8" bestFit="1" customWidth="1"/>
    <col min="7703" max="7703" width="5.44140625" style="8" bestFit="1" customWidth="1"/>
    <col min="7704" max="7704" width="3.5546875" style="8" bestFit="1" customWidth="1"/>
    <col min="7705" max="7707" width="8" style="8" bestFit="1" customWidth="1"/>
    <col min="7708" max="7708" width="4.109375" style="8" customWidth="1"/>
    <col min="7709" max="7709" width="0" style="8" hidden="1" customWidth="1"/>
    <col min="7710" max="7710" width="6.88671875" style="8" customWidth="1"/>
    <col min="7711" max="7711" width="5" style="8" bestFit="1" customWidth="1"/>
    <col min="7712" max="7712" width="5.44140625" style="8" bestFit="1" customWidth="1"/>
    <col min="7713" max="7713" width="3.88671875" style="8" bestFit="1" customWidth="1"/>
    <col min="7714" max="7714" width="8" style="8" bestFit="1" customWidth="1"/>
    <col min="7715" max="7716" width="7.88671875" style="8" bestFit="1" customWidth="1"/>
    <col min="7717" max="7717" width="3.5546875" style="8" customWidth="1"/>
    <col min="7718" max="7718" width="0" style="8" hidden="1" customWidth="1"/>
    <col min="7719" max="7719" width="6.88671875" style="8" customWidth="1"/>
    <col min="7720" max="7720" width="4.88671875" style="8" bestFit="1" customWidth="1"/>
    <col min="7721" max="7721" width="5.33203125" style="8" bestFit="1" customWidth="1"/>
    <col min="7722" max="7722" width="3.88671875" style="8" bestFit="1" customWidth="1"/>
    <col min="7723" max="7724" width="7.88671875" style="8" bestFit="1" customWidth="1"/>
    <col min="7725" max="7725" width="8.44140625" style="8" bestFit="1" customWidth="1"/>
    <col min="7726" max="7726" width="3.5546875" style="8" customWidth="1"/>
    <col min="7727" max="7727" width="0" style="8" hidden="1" customWidth="1"/>
    <col min="7728" max="7936" width="9.109375" style="8"/>
    <col min="7937" max="7937" width="10.88671875" style="8" bestFit="1" customWidth="1"/>
    <col min="7938" max="7938" width="16" style="8" customWidth="1"/>
    <col min="7939" max="7939" width="7" style="8" customWidth="1"/>
    <col min="7940" max="7940" width="4.5546875" style="8" customWidth="1"/>
    <col min="7941" max="7941" width="5" style="8" customWidth="1"/>
    <col min="7942" max="7942" width="3.88671875" style="8" bestFit="1" customWidth="1"/>
    <col min="7943" max="7943" width="8.5546875" style="8" bestFit="1" customWidth="1"/>
    <col min="7944" max="7945" width="7.88671875" style="8" bestFit="1" customWidth="1"/>
    <col min="7946" max="7946" width="3.88671875" style="8" customWidth="1"/>
    <col min="7947" max="7947" width="0" style="8" hidden="1" customWidth="1"/>
    <col min="7948" max="7948" width="7.21875" style="8" customWidth="1"/>
    <col min="7949" max="7949" width="4" style="8" customWidth="1"/>
    <col min="7950" max="7950" width="4.88671875" style="8" customWidth="1"/>
    <col min="7951" max="7951" width="3.21875" style="8" customWidth="1"/>
    <col min="7952" max="7952" width="4.5546875" style="8" customWidth="1"/>
    <col min="7953" max="7954" width="8" style="8" bestFit="1" customWidth="1"/>
    <col min="7955" max="7955" width="3.88671875" style="8" customWidth="1"/>
    <col min="7956" max="7956" width="0" style="8" hidden="1" customWidth="1"/>
    <col min="7957" max="7957" width="7.77734375" style="8" customWidth="1"/>
    <col min="7958" max="7958" width="5" style="8" bestFit="1" customWidth="1"/>
    <col min="7959" max="7959" width="5.44140625" style="8" bestFit="1" customWidth="1"/>
    <col min="7960" max="7960" width="3.5546875" style="8" bestFit="1" customWidth="1"/>
    <col min="7961" max="7963" width="8" style="8" bestFit="1" customWidth="1"/>
    <col min="7964" max="7964" width="4.109375" style="8" customWidth="1"/>
    <col min="7965" max="7965" width="0" style="8" hidden="1" customWidth="1"/>
    <col min="7966" max="7966" width="6.88671875" style="8" customWidth="1"/>
    <col min="7967" max="7967" width="5" style="8" bestFit="1" customWidth="1"/>
    <col min="7968" max="7968" width="5.44140625" style="8" bestFit="1" customWidth="1"/>
    <col min="7969" max="7969" width="3.88671875" style="8" bestFit="1" customWidth="1"/>
    <col min="7970" max="7970" width="8" style="8" bestFit="1" customWidth="1"/>
    <col min="7971" max="7972" width="7.88671875" style="8" bestFit="1" customWidth="1"/>
    <col min="7973" max="7973" width="3.5546875" style="8" customWidth="1"/>
    <col min="7974" max="7974" width="0" style="8" hidden="1" customWidth="1"/>
    <col min="7975" max="7975" width="6.88671875" style="8" customWidth="1"/>
    <col min="7976" max="7976" width="4.88671875" style="8" bestFit="1" customWidth="1"/>
    <col min="7977" max="7977" width="5.33203125" style="8" bestFit="1" customWidth="1"/>
    <col min="7978" max="7978" width="3.88671875" style="8" bestFit="1" customWidth="1"/>
    <col min="7979" max="7980" width="7.88671875" style="8" bestFit="1" customWidth="1"/>
    <col min="7981" max="7981" width="8.44140625" style="8" bestFit="1" customWidth="1"/>
    <col min="7982" max="7982" width="3.5546875" style="8" customWidth="1"/>
    <col min="7983" max="7983" width="0" style="8" hidden="1" customWidth="1"/>
    <col min="7984" max="8192" width="9.109375" style="8"/>
    <col min="8193" max="8193" width="10.88671875" style="8" bestFit="1" customWidth="1"/>
    <col min="8194" max="8194" width="16" style="8" customWidth="1"/>
    <col min="8195" max="8195" width="7" style="8" customWidth="1"/>
    <col min="8196" max="8196" width="4.5546875" style="8" customWidth="1"/>
    <col min="8197" max="8197" width="5" style="8" customWidth="1"/>
    <col min="8198" max="8198" width="3.88671875" style="8" bestFit="1" customWidth="1"/>
    <col min="8199" max="8199" width="8.5546875" style="8" bestFit="1" customWidth="1"/>
    <col min="8200" max="8201" width="7.88671875" style="8" bestFit="1" customWidth="1"/>
    <col min="8202" max="8202" width="3.88671875" style="8" customWidth="1"/>
    <col min="8203" max="8203" width="0" style="8" hidden="1" customWidth="1"/>
    <col min="8204" max="8204" width="7.21875" style="8" customWidth="1"/>
    <col min="8205" max="8205" width="4" style="8" customWidth="1"/>
    <col min="8206" max="8206" width="4.88671875" style="8" customWidth="1"/>
    <col min="8207" max="8207" width="3.21875" style="8" customWidth="1"/>
    <col min="8208" max="8208" width="4.5546875" style="8" customWidth="1"/>
    <col min="8209" max="8210" width="8" style="8" bestFit="1" customWidth="1"/>
    <col min="8211" max="8211" width="3.88671875" style="8" customWidth="1"/>
    <col min="8212" max="8212" width="0" style="8" hidden="1" customWidth="1"/>
    <col min="8213" max="8213" width="7.77734375" style="8" customWidth="1"/>
    <col min="8214" max="8214" width="5" style="8" bestFit="1" customWidth="1"/>
    <col min="8215" max="8215" width="5.44140625" style="8" bestFit="1" customWidth="1"/>
    <col min="8216" max="8216" width="3.5546875" style="8" bestFit="1" customWidth="1"/>
    <col min="8217" max="8219" width="8" style="8" bestFit="1" customWidth="1"/>
    <col min="8220" max="8220" width="4.109375" style="8" customWidth="1"/>
    <col min="8221" max="8221" width="0" style="8" hidden="1" customWidth="1"/>
    <col min="8222" max="8222" width="6.88671875" style="8" customWidth="1"/>
    <col min="8223" max="8223" width="5" style="8" bestFit="1" customWidth="1"/>
    <col min="8224" max="8224" width="5.44140625" style="8" bestFit="1" customWidth="1"/>
    <col min="8225" max="8225" width="3.88671875" style="8" bestFit="1" customWidth="1"/>
    <col min="8226" max="8226" width="8" style="8" bestFit="1" customWidth="1"/>
    <col min="8227" max="8228" width="7.88671875" style="8" bestFit="1" customWidth="1"/>
    <col min="8229" max="8229" width="3.5546875" style="8" customWidth="1"/>
    <col min="8230" max="8230" width="0" style="8" hidden="1" customWidth="1"/>
    <col min="8231" max="8231" width="6.88671875" style="8" customWidth="1"/>
    <col min="8232" max="8232" width="4.88671875" style="8" bestFit="1" customWidth="1"/>
    <col min="8233" max="8233" width="5.33203125" style="8" bestFit="1" customWidth="1"/>
    <col min="8234" max="8234" width="3.88671875" style="8" bestFit="1" customWidth="1"/>
    <col min="8235" max="8236" width="7.88671875" style="8" bestFit="1" customWidth="1"/>
    <col min="8237" max="8237" width="8.44140625" style="8" bestFit="1" customWidth="1"/>
    <col min="8238" max="8238" width="3.5546875" style="8" customWidth="1"/>
    <col min="8239" max="8239" width="0" style="8" hidden="1" customWidth="1"/>
    <col min="8240" max="8448" width="9.109375" style="8"/>
    <col min="8449" max="8449" width="10.88671875" style="8" bestFit="1" customWidth="1"/>
    <col min="8450" max="8450" width="16" style="8" customWidth="1"/>
    <col min="8451" max="8451" width="7" style="8" customWidth="1"/>
    <col min="8452" max="8452" width="4.5546875" style="8" customWidth="1"/>
    <col min="8453" max="8453" width="5" style="8" customWidth="1"/>
    <col min="8454" max="8454" width="3.88671875" style="8" bestFit="1" customWidth="1"/>
    <col min="8455" max="8455" width="8.5546875" style="8" bestFit="1" customWidth="1"/>
    <col min="8456" max="8457" width="7.88671875" style="8" bestFit="1" customWidth="1"/>
    <col min="8458" max="8458" width="3.88671875" style="8" customWidth="1"/>
    <col min="8459" max="8459" width="0" style="8" hidden="1" customWidth="1"/>
    <col min="8460" max="8460" width="7.21875" style="8" customWidth="1"/>
    <col min="8461" max="8461" width="4" style="8" customWidth="1"/>
    <col min="8462" max="8462" width="4.88671875" style="8" customWidth="1"/>
    <col min="8463" max="8463" width="3.21875" style="8" customWidth="1"/>
    <col min="8464" max="8464" width="4.5546875" style="8" customWidth="1"/>
    <col min="8465" max="8466" width="8" style="8" bestFit="1" customWidth="1"/>
    <col min="8467" max="8467" width="3.88671875" style="8" customWidth="1"/>
    <col min="8468" max="8468" width="0" style="8" hidden="1" customWidth="1"/>
    <col min="8469" max="8469" width="7.77734375" style="8" customWidth="1"/>
    <col min="8470" max="8470" width="5" style="8" bestFit="1" customWidth="1"/>
    <col min="8471" max="8471" width="5.44140625" style="8" bestFit="1" customWidth="1"/>
    <col min="8472" max="8472" width="3.5546875" style="8" bestFit="1" customWidth="1"/>
    <col min="8473" max="8475" width="8" style="8" bestFit="1" customWidth="1"/>
    <col min="8476" max="8476" width="4.109375" style="8" customWidth="1"/>
    <col min="8477" max="8477" width="0" style="8" hidden="1" customWidth="1"/>
    <col min="8478" max="8478" width="6.88671875" style="8" customWidth="1"/>
    <col min="8479" max="8479" width="5" style="8" bestFit="1" customWidth="1"/>
    <col min="8480" max="8480" width="5.44140625" style="8" bestFit="1" customWidth="1"/>
    <col min="8481" max="8481" width="3.88671875" style="8" bestFit="1" customWidth="1"/>
    <col min="8482" max="8482" width="8" style="8" bestFit="1" customWidth="1"/>
    <col min="8483" max="8484" width="7.88671875" style="8" bestFit="1" customWidth="1"/>
    <col min="8485" max="8485" width="3.5546875" style="8" customWidth="1"/>
    <col min="8486" max="8486" width="0" style="8" hidden="1" customWidth="1"/>
    <col min="8487" max="8487" width="6.88671875" style="8" customWidth="1"/>
    <col min="8488" max="8488" width="4.88671875" style="8" bestFit="1" customWidth="1"/>
    <col min="8489" max="8489" width="5.33203125" style="8" bestFit="1" customWidth="1"/>
    <col min="8490" max="8490" width="3.88671875" style="8" bestFit="1" customWidth="1"/>
    <col min="8491" max="8492" width="7.88671875" style="8" bestFit="1" customWidth="1"/>
    <col min="8493" max="8493" width="8.44140625" style="8" bestFit="1" customWidth="1"/>
    <col min="8494" max="8494" width="3.5546875" style="8" customWidth="1"/>
    <col min="8495" max="8495" width="0" style="8" hidden="1" customWidth="1"/>
    <col min="8496" max="8704" width="9.109375" style="8"/>
    <col min="8705" max="8705" width="10.88671875" style="8" bestFit="1" customWidth="1"/>
    <col min="8706" max="8706" width="16" style="8" customWidth="1"/>
    <col min="8707" max="8707" width="7" style="8" customWidth="1"/>
    <col min="8708" max="8708" width="4.5546875" style="8" customWidth="1"/>
    <col min="8709" max="8709" width="5" style="8" customWidth="1"/>
    <col min="8710" max="8710" width="3.88671875" style="8" bestFit="1" customWidth="1"/>
    <col min="8711" max="8711" width="8.5546875" style="8" bestFit="1" customWidth="1"/>
    <col min="8712" max="8713" width="7.88671875" style="8" bestFit="1" customWidth="1"/>
    <col min="8714" max="8714" width="3.88671875" style="8" customWidth="1"/>
    <col min="8715" max="8715" width="0" style="8" hidden="1" customWidth="1"/>
    <col min="8716" max="8716" width="7.21875" style="8" customWidth="1"/>
    <col min="8717" max="8717" width="4" style="8" customWidth="1"/>
    <col min="8718" max="8718" width="4.88671875" style="8" customWidth="1"/>
    <col min="8719" max="8719" width="3.21875" style="8" customWidth="1"/>
    <col min="8720" max="8720" width="4.5546875" style="8" customWidth="1"/>
    <col min="8721" max="8722" width="8" style="8" bestFit="1" customWidth="1"/>
    <col min="8723" max="8723" width="3.88671875" style="8" customWidth="1"/>
    <col min="8724" max="8724" width="0" style="8" hidden="1" customWidth="1"/>
    <col min="8725" max="8725" width="7.77734375" style="8" customWidth="1"/>
    <col min="8726" max="8726" width="5" style="8" bestFit="1" customWidth="1"/>
    <col min="8727" max="8727" width="5.44140625" style="8" bestFit="1" customWidth="1"/>
    <col min="8728" max="8728" width="3.5546875" style="8" bestFit="1" customWidth="1"/>
    <col min="8729" max="8731" width="8" style="8" bestFit="1" customWidth="1"/>
    <col min="8732" max="8732" width="4.109375" style="8" customWidth="1"/>
    <col min="8733" max="8733" width="0" style="8" hidden="1" customWidth="1"/>
    <col min="8734" max="8734" width="6.88671875" style="8" customWidth="1"/>
    <col min="8735" max="8735" width="5" style="8" bestFit="1" customWidth="1"/>
    <col min="8736" max="8736" width="5.44140625" style="8" bestFit="1" customWidth="1"/>
    <col min="8737" max="8737" width="3.88671875" style="8" bestFit="1" customWidth="1"/>
    <col min="8738" max="8738" width="8" style="8" bestFit="1" customWidth="1"/>
    <col min="8739" max="8740" width="7.88671875" style="8" bestFit="1" customWidth="1"/>
    <col min="8741" max="8741" width="3.5546875" style="8" customWidth="1"/>
    <col min="8742" max="8742" width="0" style="8" hidden="1" customWidth="1"/>
    <col min="8743" max="8743" width="6.88671875" style="8" customWidth="1"/>
    <col min="8744" max="8744" width="4.88671875" style="8" bestFit="1" customWidth="1"/>
    <col min="8745" max="8745" width="5.33203125" style="8" bestFit="1" customWidth="1"/>
    <col min="8746" max="8746" width="3.88671875" style="8" bestFit="1" customWidth="1"/>
    <col min="8747" max="8748" width="7.88671875" style="8" bestFit="1" customWidth="1"/>
    <col min="8749" max="8749" width="8.44140625" style="8" bestFit="1" customWidth="1"/>
    <col min="8750" max="8750" width="3.5546875" style="8" customWidth="1"/>
    <col min="8751" max="8751" width="0" style="8" hidden="1" customWidth="1"/>
    <col min="8752" max="8960" width="9.109375" style="8"/>
    <col min="8961" max="8961" width="10.88671875" style="8" bestFit="1" customWidth="1"/>
    <col min="8962" max="8962" width="16" style="8" customWidth="1"/>
    <col min="8963" max="8963" width="7" style="8" customWidth="1"/>
    <col min="8964" max="8964" width="4.5546875" style="8" customWidth="1"/>
    <col min="8965" max="8965" width="5" style="8" customWidth="1"/>
    <col min="8966" max="8966" width="3.88671875" style="8" bestFit="1" customWidth="1"/>
    <col min="8967" max="8967" width="8.5546875" style="8" bestFit="1" customWidth="1"/>
    <col min="8968" max="8969" width="7.88671875" style="8" bestFit="1" customWidth="1"/>
    <col min="8970" max="8970" width="3.88671875" style="8" customWidth="1"/>
    <col min="8971" max="8971" width="0" style="8" hidden="1" customWidth="1"/>
    <col min="8972" max="8972" width="7.21875" style="8" customWidth="1"/>
    <col min="8973" max="8973" width="4" style="8" customWidth="1"/>
    <col min="8974" max="8974" width="4.88671875" style="8" customWidth="1"/>
    <col min="8975" max="8975" width="3.21875" style="8" customWidth="1"/>
    <col min="8976" max="8976" width="4.5546875" style="8" customWidth="1"/>
    <col min="8977" max="8978" width="8" style="8" bestFit="1" customWidth="1"/>
    <col min="8979" max="8979" width="3.88671875" style="8" customWidth="1"/>
    <col min="8980" max="8980" width="0" style="8" hidden="1" customWidth="1"/>
    <col min="8981" max="8981" width="7.77734375" style="8" customWidth="1"/>
    <col min="8982" max="8982" width="5" style="8" bestFit="1" customWidth="1"/>
    <col min="8983" max="8983" width="5.44140625" style="8" bestFit="1" customWidth="1"/>
    <col min="8984" max="8984" width="3.5546875" style="8" bestFit="1" customWidth="1"/>
    <col min="8985" max="8987" width="8" style="8" bestFit="1" customWidth="1"/>
    <col min="8988" max="8988" width="4.109375" style="8" customWidth="1"/>
    <col min="8989" max="8989" width="0" style="8" hidden="1" customWidth="1"/>
    <col min="8990" max="8990" width="6.88671875" style="8" customWidth="1"/>
    <col min="8991" max="8991" width="5" style="8" bestFit="1" customWidth="1"/>
    <col min="8992" max="8992" width="5.44140625" style="8" bestFit="1" customWidth="1"/>
    <col min="8993" max="8993" width="3.88671875" style="8" bestFit="1" customWidth="1"/>
    <col min="8994" max="8994" width="8" style="8" bestFit="1" customWidth="1"/>
    <col min="8995" max="8996" width="7.88671875" style="8" bestFit="1" customWidth="1"/>
    <col min="8997" max="8997" width="3.5546875" style="8" customWidth="1"/>
    <col min="8998" max="8998" width="0" style="8" hidden="1" customWidth="1"/>
    <col min="8999" max="8999" width="6.88671875" style="8" customWidth="1"/>
    <col min="9000" max="9000" width="4.88671875" style="8" bestFit="1" customWidth="1"/>
    <col min="9001" max="9001" width="5.33203125" style="8" bestFit="1" customWidth="1"/>
    <col min="9002" max="9002" width="3.88671875" style="8" bestFit="1" customWidth="1"/>
    <col min="9003" max="9004" width="7.88671875" style="8" bestFit="1" customWidth="1"/>
    <col min="9005" max="9005" width="8.44140625" style="8" bestFit="1" customWidth="1"/>
    <col min="9006" max="9006" width="3.5546875" style="8" customWidth="1"/>
    <col min="9007" max="9007" width="0" style="8" hidden="1" customWidth="1"/>
    <col min="9008" max="9216" width="9.109375" style="8"/>
    <col min="9217" max="9217" width="10.88671875" style="8" bestFit="1" customWidth="1"/>
    <col min="9218" max="9218" width="16" style="8" customWidth="1"/>
    <col min="9219" max="9219" width="7" style="8" customWidth="1"/>
    <col min="9220" max="9220" width="4.5546875" style="8" customWidth="1"/>
    <col min="9221" max="9221" width="5" style="8" customWidth="1"/>
    <col min="9222" max="9222" width="3.88671875" style="8" bestFit="1" customWidth="1"/>
    <col min="9223" max="9223" width="8.5546875" style="8" bestFit="1" customWidth="1"/>
    <col min="9224" max="9225" width="7.88671875" style="8" bestFit="1" customWidth="1"/>
    <col min="9226" max="9226" width="3.88671875" style="8" customWidth="1"/>
    <col min="9227" max="9227" width="0" style="8" hidden="1" customWidth="1"/>
    <col min="9228" max="9228" width="7.21875" style="8" customWidth="1"/>
    <col min="9229" max="9229" width="4" style="8" customWidth="1"/>
    <col min="9230" max="9230" width="4.88671875" style="8" customWidth="1"/>
    <col min="9231" max="9231" width="3.21875" style="8" customWidth="1"/>
    <col min="9232" max="9232" width="4.5546875" style="8" customWidth="1"/>
    <col min="9233" max="9234" width="8" style="8" bestFit="1" customWidth="1"/>
    <col min="9235" max="9235" width="3.88671875" style="8" customWidth="1"/>
    <col min="9236" max="9236" width="0" style="8" hidden="1" customWidth="1"/>
    <col min="9237" max="9237" width="7.77734375" style="8" customWidth="1"/>
    <col min="9238" max="9238" width="5" style="8" bestFit="1" customWidth="1"/>
    <col min="9239" max="9239" width="5.44140625" style="8" bestFit="1" customWidth="1"/>
    <col min="9240" max="9240" width="3.5546875" style="8" bestFit="1" customWidth="1"/>
    <col min="9241" max="9243" width="8" style="8" bestFit="1" customWidth="1"/>
    <col min="9244" max="9244" width="4.109375" style="8" customWidth="1"/>
    <col min="9245" max="9245" width="0" style="8" hidden="1" customWidth="1"/>
    <col min="9246" max="9246" width="6.88671875" style="8" customWidth="1"/>
    <col min="9247" max="9247" width="5" style="8" bestFit="1" customWidth="1"/>
    <col min="9248" max="9248" width="5.44140625" style="8" bestFit="1" customWidth="1"/>
    <col min="9249" max="9249" width="3.88671875" style="8" bestFit="1" customWidth="1"/>
    <col min="9250" max="9250" width="8" style="8" bestFit="1" customWidth="1"/>
    <col min="9251" max="9252" width="7.88671875" style="8" bestFit="1" customWidth="1"/>
    <col min="9253" max="9253" width="3.5546875" style="8" customWidth="1"/>
    <col min="9254" max="9254" width="0" style="8" hidden="1" customWidth="1"/>
    <col min="9255" max="9255" width="6.88671875" style="8" customWidth="1"/>
    <col min="9256" max="9256" width="4.88671875" style="8" bestFit="1" customWidth="1"/>
    <col min="9257" max="9257" width="5.33203125" style="8" bestFit="1" customWidth="1"/>
    <col min="9258" max="9258" width="3.88671875" style="8" bestFit="1" customWidth="1"/>
    <col min="9259" max="9260" width="7.88671875" style="8" bestFit="1" customWidth="1"/>
    <col min="9261" max="9261" width="8.44140625" style="8" bestFit="1" customWidth="1"/>
    <col min="9262" max="9262" width="3.5546875" style="8" customWidth="1"/>
    <col min="9263" max="9263" width="0" style="8" hidden="1" customWidth="1"/>
    <col min="9264" max="9472" width="9.109375" style="8"/>
    <col min="9473" max="9473" width="10.88671875" style="8" bestFit="1" customWidth="1"/>
    <col min="9474" max="9474" width="16" style="8" customWidth="1"/>
    <col min="9475" max="9475" width="7" style="8" customWidth="1"/>
    <col min="9476" max="9476" width="4.5546875" style="8" customWidth="1"/>
    <col min="9477" max="9477" width="5" style="8" customWidth="1"/>
    <col min="9478" max="9478" width="3.88671875" style="8" bestFit="1" customWidth="1"/>
    <col min="9479" max="9479" width="8.5546875" style="8" bestFit="1" customWidth="1"/>
    <col min="9480" max="9481" width="7.88671875" style="8" bestFit="1" customWidth="1"/>
    <col min="9482" max="9482" width="3.88671875" style="8" customWidth="1"/>
    <col min="9483" max="9483" width="0" style="8" hidden="1" customWidth="1"/>
    <col min="9484" max="9484" width="7.21875" style="8" customWidth="1"/>
    <col min="9485" max="9485" width="4" style="8" customWidth="1"/>
    <col min="9486" max="9486" width="4.88671875" style="8" customWidth="1"/>
    <col min="9487" max="9487" width="3.21875" style="8" customWidth="1"/>
    <col min="9488" max="9488" width="4.5546875" style="8" customWidth="1"/>
    <col min="9489" max="9490" width="8" style="8" bestFit="1" customWidth="1"/>
    <col min="9491" max="9491" width="3.88671875" style="8" customWidth="1"/>
    <col min="9492" max="9492" width="0" style="8" hidden="1" customWidth="1"/>
    <col min="9493" max="9493" width="7.77734375" style="8" customWidth="1"/>
    <col min="9494" max="9494" width="5" style="8" bestFit="1" customWidth="1"/>
    <col min="9495" max="9495" width="5.44140625" style="8" bestFit="1" customWidth="1"/>
    <col min="9496" max="9496" width="3.5546875" style="8" bestFit="1" customWidth="1"/>
    <col min="9497" max="9499" width="8" style="8" bestFit="1" customWidth="1"/>
    <col min="9500" max="9500" width="4.109375" style="8" customWidth="1"/>
    <col min="9501" max="9501" width="0" style="8" hidden="1" customWidth="1"/>
    <col min="9502" max="9502" width="6.88671875" style="8" customWidth="1"/>
    <col min="9503" max="9503" width="5" style="8" bestFit="1" customWidth="1"/>
    <col min="9504" max="9504" width="5.44140625" style="8" bestFit="1" customWidth="1"/>
    <col min="9505" max="9505" width="3.88671875" style="8" bestFit="1" customWidth="1"/>
    <col min="9506" max="9506" width="8" style="8" bestFit="1" customWidth="1"/>
    <col min="9507" max="9508" width="7.88671875" style="8" bestFit="1" customWidth="1"/>
    <col min="9509" max="9509" width="3.5546875" style="8" customWidth="1"/>
    <col min="9510" max="9510" width="0" style="8" hidden="1" customWidth="1"/>
    <col min="9511" max="9511" width="6.88671875" style="8" customWidth="1"/>
    <col min="9512" max="9512" width="4.88671875" style="8" bestFit="1" customWidth="1"/>
    <col min="9513" max="9513" width="5.33203125" style="8" bestFit="1" customWidth="1"/>
    <col min="9514" max="9514" width="3.88671875" style="8" bestFit="1" customWidth="1"/>
    <col min="9515" max="9516" width="7.88671875" style="8" bestFit="1" customWidth="1"/>
    <col min="9517" max="9517" width="8.44140625" style="8" bestFit="1" customWidth="1"/>
    <col min="9518" max="9518" width="3.5546875" style="8" customWidth="1"/>
    <col min="9519" max="9519" width="0" style="8" hidden="1" customWidth="1"/>
    <col min="9520" max="9728" width="9.109375" style="8"/>
    <col min="9729" max="9729" width="10.88671875" style="8" bestFit="1" customWidth="1"/>
    <col min="9730" max="9730" width="16" style="8" customWidth="1"/>
    <col min="9731" max="9731" width="7" style="8" customWidth="1"/>
    <col min="9732" max="9732" width="4.5546875" style="8" customWidth="1"/>
    <col min="9733" max="9733" width="5" style="8" customWidth="1"/>
    <col min="9734" max="9734" width="3.88671875" style="8" bestFit="1" customWidth="1"/>
    <col min="9735" max="9735" width="8.5546875" style="8" bestFit="1" customWidth="1"/>
    <col min="9736" max="9737" width="7.88671875" style="8" bestFit="1" customWidth="1"/>
    <col min="9738" max="9738" width="3.88671875" style="8" customWidth="1"/>
    <col min="9739" max="9739" width="0" style="8" hidden="1" customWidth="1"/>
    <col min="9740" max="9740" width="7.21875" style="8" customWidth="1"/>
    <col min="9741" max="9741" width="4" style="8" customWidth="1"/>
    <col min="9742" max="9742" width="4.88671875" style="8" customWidth="1"/>
    <col min="9743" max="9743" width="3.21875" style="8" customWidth="1"/>
    <col min="9744" max="9744" width="4.5546875" style="8" customWidth="1"/>
    <col min="9745" max="9746" width="8" style="8" bestFit="1" customWidth="1"/>
    <col min="9747" max="9747" width="3.88671875" style="8" customWidth="1"/>
    <col min="9748" max="9748" width="0" style="8" hidden="1" customWidth="1"/>
    <col min="9749" max="9749" width="7.77734375" style="8" customWidth="1"/>
    <col min="9750" max="9750" width="5" style="8" bestFit="1" customWidth="1"/>
    <col min="9751" max="9751" width="5.44140625" style="8" bestFit="1" customWidth="1"/>
    <col min="9752" max="9752" width="3.5546875" style="8" bestFit="1" customWidth="1"/>
    <col min="9753" max="9755" width="8" style="8" bestFit="1" customWidth="1"/>
    <col min="9756" max="9756" width="4.109375" style="8" customWidth="1"/>
    <col min="9757" max="9757" width="0" style="8" hidden="1" customWidth="1"/>
    <col min="9758" max="9758" width="6.88671875" style="8" customWidth="1"/>
    <col min="9759" max="9759" width="5" style="8" bestFit="1" customWidth="1"/>
    <col min="9760" max="9760" width="5.44140625" style="8" bestFit="1" customWidth="1"/>
    <col min="9761" max="9761" width="3.88671875" style="8" bestFit="1" customWidth="1"/>
    <col min="9762" max="9762" width="8" style="8" bestFit="1" customWidth="1"/>
    <col min="9763" max="9764" width="7.88671875" style="8" bestFit="1" customWidth="1"/>
    <col min="9765" max="9765" width="3.5546875" style="8" customWidth="1"/>
    <col min="9766" max="9766" width="0" style="8" hidden="1" customWidth="1"/>
    <col min="9767" max="9767" width="6.88671875" style="8" customWidth="1"/>
    <col min="9768" max="9768" width="4.88671875" style="8" bestFit="1" customWidth="1"/>
    <col min="9769" max="9769" width="5.33203125" style="8" bestFit="1" customWidth="1"/>
    <col min="9770" max="9770" width="3.88671875" style="8" bestFit="1" customWidth="1"/>
    <col min="9771" max="9772" width="7.88671875" style="8" bestFit="1" customWidth="1"/>
    <col min="9773" max="9773" width="8.44140625" style="8" bestFit="1" customWidth="1"/>
    <col min="9774" max="9774" width="3.5546875" style="8" customWidth="1"/>
    <col min="9775" max="9775" width="0" style="8" hidden="1" customWidth="1"/>
    <col min="9776" max="9984" width="9.109375" style="8"/>
    <col min="9985" max="9985" width="10.88671875" style="8" bestFit="1" customWidth="1"/>
    <col min="9986" max="9986" width="16" style="8" customWidth="1"/>
    <col min="9987" max="9987" width="7" style="8" customWidth="1"/>
    <col min="9988" max="9988" width="4.5546875" style="8" customWidth="1"/>
    <col min="9989" max="9989" width="5" style="8" customWidth="1"/>
    <col min="9990" max="9990" width="3.88671875" style="8" bestFit="1" customWidth="1"/>
    <col min="9991" max="9991" width="8.5546875" style="8" bestFit="1" customWidth="1"/>
    <col min="9992" max="9993" width="7.88671875" style="8" bestFit="1" customWidth="1"/>
    <col min="9994" max="9994" width="3.88671875" style="8" customWidth="1"/>
    <col min="9995" max="9995" width="0" style="8" hidden="1" customWidth="1"/>
    <col min="9996" max="9996" width="7.21875" style="8" customWidth="1"/>
    <col min="9997" max="9997" width="4" style="8" customWidth="1"/>
    <col min="9998" max="9998" width="4.88671875" style="8" customWidth="1"/>
    <col min="9999" max="9999" width="3.21875" style="8" customWidth="1"/>
    <col min="10000" max="10000" width="4.5546875" style="8" customWidth="1"/>
    <col min="10001" max="10002" width="8" style="8" bestFit="1" customWidth="1"/>
    <col min="10003" max="10003" width="3.88671875" style="8" customWidth="1"/>
    <col min="10004" max="10004" width="0" style="8" hidden="1" customWidth="1"/>
    <col min="10005" max="10005" width="7.77734375" style="8" customWidth="1"/>
    <col min="10006" max="10006" width="5" style="8" bestFit="1" customWidth="1"/>
    <col min="10007" max="10007" width="5.44140625" style="8" bestFit="1" customWidth="1"/>
    <col min="10008" max="10008" width="3.5546875" style="8" bestFit="1" customWidth="1"/>
    <col min="10009" max="10011" width="8" style="8" bestFit="1" customWidth="1"/>
    <col min="10012" max="10012" width="4.109375" style="8" customWidth="1"/>
    <col min="10013" max="10013" width="0" style="8" hidden="1" customWidth="1"/>
    <col min="10014" max="10014" width="6.88671875" style="8" customWidth="1"/>
    <col min="10015" max="10015" width="5" style="8" bestFit="1" customWidth="1"/>
    <col min="10016" max="10016" width="5.44140625" style="8" bestFit="1" customWidth="1"/>
    <col min="10017" max="10017" width="3.88671875" style="8" bestFit="1" customWidth="1"/>
    <col min="10018" max="10018" width="8" style="8" bestFit="1" customWidth="1"/>
    <col min="10019" max="10020" width="7.88671875" style="8" bestFit="1" customWidth="1"/>
    <col min="10021" max="10021" width="3.5546875" style="8" customWidth="1"/>
    <col min="10022" max="10022" width="0" style="8" hidden="1" customWidth="1"/>
    <col min="10023" max="10023" width="6.88671875" style="8" customWidth="1"/>
    <col min="10024" max="10024" width="4.88671875" style="8" bestFit="1" customWidth="1"/>
    <col min="10025" max="10025" width="5.33203125" style="8" bestFit="1" customWidth="1"/>
    <col min="10026" max="10026" width="3.88671875" style="8" bestFit="1" customWidth="1"/>
    <col min="10027" max="10028" width="7.88671875" style="8" bestFit="1" customWidth="1"/>
    <col min="10029" max="10029" width="8.44140625" style="8" bestFit="1" customWidth="1"/>
    <col min="10030" max="10030" width="3.5546875" style="8" customWidth="1"/>
    <col min="10031" max="10031" width="0" style="8" hidden="1" customWidth="1"/>
    <col min="10032" max="10240" width="9.109375" style="8"/>
    <col min="10241" max="10241" width="10.88671875" style="8" bestFit="1" customWidth="1"/>
    <col min="10242" max="10242" width="16" style="8" customWidth="1"/>
    <col min="10243" max="10243" width="7" style="8" customWidth="1"/>
    <col min="10244" max="10244" width="4.5546875" style="8" customWidth="1"/>
    <col min="10245" max="10245" width="5" style="8" customWidth="1"/>
    <col min="10246" max="10246" width="3.88671875" style="8" bestFit="1" customWidth="1"/>
    <col min="10247" max="10247" width="8.5546875" style="8" bestFit="1" customWidth="1"/>
    <col min="10248" max="10249" width="7.88671875" style="8" bestFit="1" customWidth="1"/>
    <col min="10250" max="10250" width="3.88671875" style="8" customWidth="1"/>
    <col min="10251" max="10251" width="0" style="8" hidden="1" customWidth="1"/>
    <col min="10252" max="10252" width="7.21875" style="8" customWidth="1"/>
    <col min="10253" max="10253" width="4" style="8" customWidth="1"/>
    <col min="10254" max="10254" width="4.88671875" style="8" customWidth="1"/>
    <col min="10255" max="10255" width="3.21875" style="8" customWidth="1"/>
    <col min="10256" max="10256" width="4.5546875" style="8" customWidth="1"/>
    <col min="10257" max="10258" width="8" style="8" bestFit="1" customWidth="1"/>
    <col min="10259" max="10259" width="3.88671875" style="8" customWidth="1"/>
    <col min="10260" max="10260" width="0" style="8" hidden="1" customWidth="1"/>
    <col min="10261" max="10261" width="7.77734375" style="8" customWidth="1"/>
    <col min="10262" max="10262" width="5" style="8" bestFit="1" customWidth="1"/>
    <col min="10263" max="10263" width="5.44140625" style="8" bestFit="1" customWidth="1"/>
    <col min="10264" max="10264" width="3.5546875" style="8" bestFit="1" customWidth="1"/>
    <col min="10265" max="10267" width="8" style="8" bestFit="1" customWidth="1"/>
    <col min="10268" max="10268" width="4.109375" style="8" customWidth="1"/>
    <col min="10269" max="10269" width="0" style="8" hidden="1" customWidth="1"/>
    <col min="10270" max="10270" width="6.88671875" style="8" customWidth="1"/>
    <col min="10271" max="10271" width="5" style="8" bestFit="1" customWidth="1"/>
    <col min="10272" max="10272" width="5.44140625" style="8" bestFit="1" customWidth="1"/>
    <col min="10273" max="10273" width="3.88671875" style="8" bestFit="1" customWidth="1"/>
    <col min="10274" max="10274" width="8" style="8" bestFit="1" customWidth="1"/>
    <col min="10275" max="10276" width="7.88671875" style="8" bestFit="1" customWidth="1"/>
    <col min="10277" max="10277" width="3.5546875" style="8" customWidth="1"/>
    <col min="10278" max="10278" width="0" style="8" hidden="1" customWidth="1"/>
    <col min="10279" max="10279" width="6.88671875" style="8" customWidth="1"/>
    <col min="10280" max="10280" width="4.88671875" style="8" bestFit="1" customWidth="1"/>
    <col min="10281" max="10281" width="5.33203125" style="8" bestFit="1" customWidth="1"/>
    <col min="10282" max="10282" width="3.88671875" style="8" bestFit="1" customWidth="1"/>
    <col min="10283" max="10284" width="7.88671875" style="8" bestFit="1" customWidth="1"/>
    <col min="10285" max="10285" width="8.44140625" style="8" bestFit="1" customWidth="1"/>
    <col min="10286" max="10286" width="3.5546875" style="8" customWidth="1"/>
    <col min="10287" max="10287" width="0" style="8" hidden="1" customWidth="1"/>
    <col min="10288" max="10496" width="9.109375" style="8"/>
    <col min="10497" max="10497" width="10.88671875" style="8" bestFit="1" customWidth="1"/>
    <col min="10498" max="10498" width="16" style="8" customWidth="1"/>
    <col min="10499" max="10499" width="7" style="8" customWidth="1"/>
    <col min="10500" max="10500" width="4.5546875" style="8" customWidth="1"/>
    <col min="10501" max="10501" width="5" style="8" customWidth="1"/>
    <col min="10502" max="10502" width="3.88671875" style="8" bestFit="1" customWidth="1"/>
    <col min="10503" max="10503" width="8.5546875" style="8" bestFit="1" customWidth="1"/>
    <col min="10504" max="10505" width="7.88671875" style="8" bestFit="1" customWidth="1"/>
    <col min="10506" max="10506" width="3.88671875" style="8" customWidth="1"/>
    <col min="10507" max="10507" width="0" style="8" hidden="1" customWidth="1"/>
    <col min="10508" max="10508" width="7.21875" style="8" customWidth="1"/>
    <col min="10509" max="10509" width="4" style="8" customWidth="1"/>
    <col min="10510" max="10510" width="4.88671875" style="8" customWidth="1"/>
    <col min="10511" max="10511" width="3.21875" style="8" customWidth="1"/>
    <col min="10512" max="10512" width="4.5546875" style="8" customWidth="1"/>
    <col min="10513" max="10514" width="8" style="8" bestFit="1" customWidth="1"/>
    <col min="10515" max="10515" width="3.88671875" style="8" customWidth="1"/>
    <col min="10516" max="10516" width="0" style="8" hidden="1" customWidth="1"/>
    <col min="10517" max="10517" width="7.77734375" style="8" customWidth="1"/>
    <col min="10518" max="10518" width="5" style="8" bestFit="1" customWidth="1"/>
    <col min="10519" max="10519" width="5.44140625" style="8" bestFit="1" customWidth="1"/>
    <col min="10520" max="10520" width="3.5546875" style="8" bestFit="1" customWidth="1"/>
    <col min="10521" max="10523" width="8" style="8" bestFit="1" customWidth="1"/>
    <col min="10524" max="10524" width="4.109375" style="8" customWidth="1"/>
    <col min="10525" max="10525" width="0" style="8" hidden="1" customWidth="1"/>
    <col min="10526" max="10526" width="6.88671875" style="8" customWidth="1"/>
    <col min="10527" max="10527" width="5" style="8" bestFit="1" customWidth="1"/>
    <col min="10528" max="10528" width="5.44140625" style="8" bestFit="1" customWidth="1"/>
    <col min="10529" max="10529" width="3.88671875" style="8" bestFit="1" customWidth="1"/>
    <col min="10530" max="10530" width="8" style="8" bestFit="1" customWidth="1"/>
    <col min="10531" max="10532" width="7.88671875" style="8" bestFit="1" customWidth="1"/>
    <col min="10533" max="10533" width="3.5546875" style="8" customWidth="1"/>
    <col min="10534" max="10534" width="0" style="8" hidden="1" customWidth="1"/>
    <col min="10535" max="10535" width="6.88671875" style="8" customWidth="1"/>
    <col min="10536" max="10536" width="4.88671875" style="8" bestFit="1" customWidth="1"/>
    <col min="10537" max="10537" width="5.33203125" style="8" bestFit="1" customWidth="1"/>
    <col min="10538" max="10538" width="3.88671875" style="8" bestFit="1" customWidth="1"/>
    <col min="10539" max="10540" width="7.88671875" style="8" bestFit="1" customWidth="1"/>
    <col min="10541" max="10541" width="8.44140625" style="8" bestFit="1" customWidth="1"/>
    <col min="10542" max="10542" width="3.5546875" style="8" customWidth="1"/>
    <col min="10543" max="10543" width="0" style="8" hidden="1" customWidth="1"/>
    <col min="10544" max="10752" width="9.109375" style="8"/>
    <col min="10753" max="10753" width="10.88671875" style="8" bestFit="1" customWidth="1"/>
    <col min="10754" max="10754" width="16" style="8" customWidth="1"/>
    <col min="10755" max="10755" width="7" style="8" customWidth="1"/>
    <col min="10756" max="10756" width="4.5546875" style="8" customWidth="1"/>
    <col min="10757" max="10757" width="5" style="8" customWidth="1"/>
    <col min="10758" max="10758" width="3.88671875" style="8" bestFit="1" customWidth="1"/>
    <col min="10759" max="10759" width="8.5546875" style="8" bestFit="1" customWidth="1"/>
    <col min="10760" max="10761" width="7.88671875" style="8" bestFit="1" customWidth="1"/>
    <col min="10762" max="10762" width="3.88671875" style="8" customWidth="1"/>
    <col min="10763" max="10763" width="0" style="8" hidden="1" customWidth="1"/>
    <col min="10764" max="10764" width="7.21875" style="8" customWidth="1"/>
    <col min="10765" max="10765" width="4" style="8" customWidth="1"/>
    <col min="10766" max="10766" width="4.88671875" style="8" customWidth="1"/>
    <col min="10767" max="10767" width="3.21875" style="8" customWidth="1"/>
    <col min="10768" max="10768" width="4.5546875" style="8" customWidth="1"/>
    <col min="10769" max="10770" width="8" style="8" bestFit="1" customWidth="1"/>
    <col min="10771" max="10771" width="3.88671875" style="8" customWidth="1"/>
    <col min="10772" max="10772" width="0" style="8" hidden="1" customWidth="1"/>
    <col min="10773" max="10773" width="7.77734375" style="8" customWidth="1"/>
    <col min="10774" max="10774" width="5" style="8" bestFit="1" customWidth="1"/>
    <col min="10775" max="10775" width="5.44140625" style="8" bestFit="1" customWidth="1"/>
    <col min="10776" max="10776" width="3.5546875" style="8" bestFit="1" customWidth="1"/>
    <col min="10777" max="10779" width="8" style="8" bestFit="1" customWidth="1"/>
    <col min="10780" max="10780" width="4.109375" style="8" customWidth="1"/>
    <col min="10781" max="10781" width="0" style="8" hidden="1" customWidth="1"/>
    <col min="10782" max="10782" width="6.88671875" style="8" customWidth="1"/>
    <col min="10783" max="10783" width="5" style="8" bestFit="1" customWidth="1"/>
    <col min="10784" max="10784" width="5.44140625" style="8" bestFit="1" customWidth="1"/>
    <col min="10785" max="10785" width="3.88671875" style="8" bestFit="1" customWidth="1"/>
    <col min="10786" max="10786" width="8" style="8" bestFit="1" customWidth="1"/>
    <col min="10787" max="10788" width="7.88671875" style="8" bestFit="1" customWidth="1"/>
    <col min="10789" max="10789" width="3.5546875" style="8" customWidth="1"/>
    <col min="10790" max="10790" width="0" style="8" hidden="1" customWidth="1"/>
    <col min="10791" max="10791" width="6.88671875" style="8" customWidth="1"/>
    <col min="10792" max="10792" width="4.88671875" style="8" bestFit="1" customWidth="1"/>
    <col min="10793" max="10793" width="5.33203125" style="8" bestFit="1" customWidth="1"/>
    <col min="10794" max="10794" width="3.88671875" style="8" bestFit="1" customWidth="1"/>
    <col min="10795" max="10796" width="7.88671875" style="8" bestFit="1" customWidth="1"/>
    <col min="10797" max="10797" width="8.44140625" style="8" bestFit="1" customWidth="1"/>
    <col min="10798" max="10798" width="3.5546875" style="8" customWidth="1"/>
    <col min="10799" max="10799" width="0" style="8" hidden="1" customWidth="1"/>
    <col min="10800" max="11008" width="9.109375" style="8"/>
    <col min="11009" max="11009" width="10.88671875" style="8" bestFit="1" customWidth="1"/>
    <col min="11010" max="11010" width="16" style="8" customWidth="1"/>
    <col min="11011" max="11011" width="7" style="8" customWidth="1"/>
    <col min="11012" max="11012" width="4.5546875" style="8" customWidth="1"/>
    <col min="11013" max="11013" width="5" style="8" customWidth="1"/>
    <col min="11014" max="11014" width="3.88671875" style="8" bestFit="1" customWidth="1"/>
    <col min="11015" max="11015" width="8.5546875" style="8" bestFit="1" customWidth="1"/>
    <col min="11016" max="11017" width="7.88671875" style="8" bestFit="1" customWidth="1"/>
    <col min="11018" max="11018" width="3.88671875" style="8" customWidth="1"/>
    <col min="11019" max="11019" width="0" style="8" hidden="1" customWidth="1"/>
    <col min="11020" max="11020" width="7.21875" style="8" customWidth="1"/>
    <col min="11021" max="11021" width="4" style="8" customWidth="1"/>
    <col min="11022" max="11022" width="4.88671875" style="8" customWidth="1"/>
    <col min="11023" max="11023" width="3.21875" style="8" customWidth="1"/>
    <col min="11024" max="11024" width="4.5546875" style="8" customWidth="1"/>
    <col min="11025" max="11026" width="8" style="8" bestFit="1" customWidth="1"/>
    <col min="11027" max="11027" width="3.88671875" style="8" customWidth="1"/>
    <col min="11028" max="11028" width="0" style="8" hidden="1" customWidth="1"/>
    <col min="11029" max="11029" width="7.77734375" style="8" customWidth="1"/>
    <col min="11030" max="11030" width="5" style="8" bestFit="1" customWidth="1"/>
    <col min="11031" max="11031" width="5.44140625" style="8" bestFit="1" customWidth="1"/>
    <col min="11032" max="11032" width="3.5546875" style="8" bestFit="1" customWidth="1"/>
    <col min="11033" max="11035" width="8" style="8" bestFit="1" customWidth="1"/>
    <col min="11036" max="11036" width="4.109375" style="8" customWidth="1"/>
    <col min="11037" max="11037" width="0" style="8" hidden="1" customWidth="1"/>
    <col min="11038" max="11038" width="6.88671875" style="8" customWidth="1"/>
    <col min="11039" max="11039" width="5" style="8" bestFit="1" customWidth="1"/>
    <col min="11040" max="11040" width="5.44140625" style="8" bestFit="1" customWidth="1"/>
    <col min="11041" max="11041" width="3.88671875" style="8" bestFit="1" customWidth="1"/>
    <col min="11042" max="11042" width="8" style="8" bestFit="1" customWidth="1"/>
    <col min="11043" max="11044" width="7.88671875" style="8" bestFit="1" customWidth="1"/>
    <col min="11045" max="11045" width="3.5546875" style="8" customWidth="1"/>
    <col min="11046" max="11046" width="0" style="8" hidden="1" customWidth="1"/>
    <col min="11047" max="11047" width="6.88671875" style="8" customWidth="1"/>
    <col min="11048" max="11048" width="4.88671875" style="8" bestFit="1" customWidth="1"/>
    <col min="11049" max="11049" width="5.33203125" style="8" bestFit="1" customWidth="1"/>
    <col min="11050" max="11050" width="3.88671875" style="8" bestFit="1" customWidth="1"/>
    <col min="11051" max="11052" width="7.88671875" style="8" bestFit="1" customWidth="1"/>
    <col min="11053" max="11053" width="8.44140625" style="8" bestFit="1" customWidth="1"/>
    <col min="11054" max="11054" width="3.5546875" style="8" customWidth="1"/>
    <col min="11055" max="11055" width="0" style="8" hidden="1" customWidth="1"/>
    <col min="11056" max="11264" width="9.109375" style="8"/>
    <col min="11265" max="11265" width="10.88671875" style="8" bestFit="1" customWidth="1"/>
    <col min="11266" max="11266" width="16" style="8" customWidth="1"/>
    <col min="11267" max="11267" width="7" style="8" customWidth="1"/>
    <col min="11268" max="11268" width="4.5546875" style="8" customWidth="1"/>
    <col min="11269" max="11269" width="5" style="8" customWidth="1"/>
    <col min="11270" max="11270" width="3.88671875" style="8" bestFit="1" customWidth="1"/>
    <col min="11271" max="11271" width="8.5546875" style="8" bestFit="1" customWidth="1"/>
    <col min="11272" max="11273" width="7.88671875" style="8" bestFit="1" customWidth="1"/>
    <col min="11274" max="11274" width="3.88671875" style="8" customWidth="1"/>
    <col min="11275" max="11275" width="0" style="8" hidden="1" customWidth="1"/>
    <col min="11276" max="11276" width="7.21875" style="8" customWidth="1"/>
    <col min="11277" max="11277" width="4" style="8" customWidth="1"/>
    <col min="11278" max="11278" width="4.88671875" style="8" customWidth="1"/>
    <col min="11279" max="11279" width="3.21875" style="8" customWidth="1"/>
    <col min="11280" max="11280" width="4.5546875" style="8" customWidth="1"/>
    <col min="11281" max="11282" width="8" style="8" bestFit="1" customWidth="1"/>
    <col min="11283" max="11283" width="3.88671875" style="8" customWidth="1"/>
    <col min="11284" max="11284" width="0" style="8" hidden="1" customWidth="1"/>
    <col min="11285" max="11285" width="7.77734375" style="8" customWidth="1"/>
    <col min="11286" max="11286" width="5" style="8" bestFit="1" customWidth="1"/>
    <col min="11287" max="11287" width="5.44140625" style="8" bestFit="1" customWidth="1"/>
    <col min="11288" max="11288" width="3.5546875" style="8" bestFit="1" customWidth="1"/>
    <col min="11289" max="11291" width="8" style="8" bestFit="1" customWidth="1"/>
    <col min="11292" max="11292" width="4.109375" style="8" customWidth="1"/>
    <col min="11293" max="11293" width="0" style="8" hidden="1" customWidth="1"/>
    <col min="11294" max="11294" width="6.88671875" style="8" customWidth="1"/>
    <col min="11295" max="11295" width="5" style="8" bestFit="1" customWidth="1"/>
    <col min="11296" max="11296" width="5.44140625" style="8" bestFit="1" customWidth="1"/>
    <col min="11297" max="11297" width="3.88671875" style="8" bestFit="1" customWidth="1"/>
    <col min="11298" max="11298" width="8" style="8" bestFit="1" customWidth="1"/>
    <col min="11299" max="11300" width="7.88671875" style="8" bestFit="1" customWidth="1"/>
    <col min="11301" max="11301" width="3.5546875" style="8" customWidth="1"/>
    <col min="11302" max="11302" width="0" style="8" hidden="1" customWidth="1"/>
    <col min="11303" max="11303" width="6.88671875" style="8" customWidth="1"/>
    <col min="11304" max="11304" width="4.88671875" style="8" bestFit="1" customWidth="1"/>
    <col min="11305" max="11305" width="5.33203125" style="8" bestFit="1" customWidth="1"/>
    <col min="11306" max="11306" width="3.88671875" style="8" bestFit="1" customWidth="1"/>
    <col min="11307" max="11308" width="7.88671875" style="8" bestFit="1" customWidth="1"/>
    <col min="11309" max="11309" width="8.44140625" style="8" bestFit="1" customWidth="1"/>
    <col min="11310" max="11310" width="3.5546875" style="8" customWidth="1"/>
    <col min="11311" max="11311" width="0" style="8" hidden="1" customWidth="1"/>
    <col min="11312" max="11520" width="9.109375" style="8"/>
    <col min="11521" max="11521" width="10.88671875" style="8" bestFit="1" customWidth="1"/>
    <col min="11522" max="11522" width="16" style="8" customWidth="1"/>
    <col min="11523" max="11523" width="7" style="8" customWidth="1"/>
    <col min="11524" max="11524" width="4.5546875" style="8" customWidth="1"/>
    <col min="11525" max="11525" width="5" style="8" customWidth="1"/>
    <col min="11526" max="11526" width="3.88671875" style="8" bestFit="1" customWidth="1"/>
    <col min="11527" max="11527" width="8.5546875" style="8" bestFit="1" customWidth="1"/>
    <col min="11528" max="11529" width="7.88671875" style="8" bestFit="1" customWidth="1"/>
    <col min="11530" max="11530" width="3.88671875" style="8" customWidth="1"/>
    <col min="11531" max="11531" width="0" style="8" hidden="1" customWidth="1"/>
    <col min="11532" max="11532" width="7.21875" style="8" customWidth="1"/>
    <col min="11533" max="11533" width="4" style="8" customWidth="1"/>
    <col min="11534" max="11534" width="4.88671875" style="8" customWidth="1"/>
    <col min="11535" max="11535" width="3.21875" style="8" customWidth="1"/>
    <col min="11536" max="11536" width="4.5546875" style="8" customWidth="1"/>
    <col min="11537" max="11538" width="8" style="8" bestFit="1" customWidth="1"/>
    <col min="11539" max="11539" width="3.88671875" style="8" customWidth="1"/>
    <col min="11540" max="11540" width="0" style="8" hidden="1" customWidth="1"/>
    <col min="11541" max="11541" width="7.77734375" style="8" customWidth="1"/>
    <col min="11542" max="11542" width="5" style="8" bestFit="1" customWidth="1"/>
    <col min="11543" max="11543" width="5.44140625" style="8" bestFit="1" customWidth="1"/>
    <col min="11544" max="11544" width="3.5546875" style="8" bestFit="1" customWidth="1"/>
    <col min="11545" max="11547" width="8" style="8" bestFit="1" customWidth="1"/>
    <col min="11548" max="11548" width="4.109375" style="8" customWidth="1"/>
    <col min="11549" max="11549" width="0" style="8" hidden="1" customWidth="1"/>
    <col min="11550" max="11550" width="6.88671875" style="8" customWidth="1"/>
    <col min="11551" max="11551" width="5" style="8" bestFit="1" customWidth="1"/>
    <col min="11552" max="11552" width="5.44140625" style="8" bestFit="1" customWidth="1"/>
    <col min="11553" max="11553" width="3.88671875" style="8" bestFit="1" customWidth="1"/>
    <col min="11554" max="11554" width="8" style="8" bestFit="1" customWidth="1"/>
    <col min="11555" max="11556" width="7.88671875" style="8" bestFit="1" customWidth="1"/>
    <col min="11557" max="11557" width="3.5546875" style="8" customWidth="1"/>
    <col min="11558" max="11558" width="0" style="8" hidden="1" customWidth="1"/>
    <col min="11559" max="11559" width="6.88671875" style="8" customWidth="1"/>
    <col min="11560" max="11560" width="4.88671875" style="8" bestFit="1" customWidth="1"/>
    <col min="11561" max="11561" width="5.33203125" style="8" bestFit="1" customWidth="1"/>
    <col min="11562" max="11562" width="3.88671875" style="8" bestFit="1" customWidth="1"/>
    <col min="11563" max="11564" width="7.88671875" style="8" bestFit="1" customWidth="1"/>
    <col min="11565" max="11565" width="8.44140625" style="8" bestFit="1" customWidth="1"/>
    <col min="11566" max="11566" width="3.5546875" style="8" customWidth="1"/>
    <col min="11567" max="11567" width="0" style="8" hidden="1" customWidth="1"/>
    <col min="11568" max="11776" width="9.109375" style="8"/>
    <col min="11777" max="11777" width="10.88671875" style="8" bestFit="1" customWidth="1"/>
    <col min="11778" max="11778" width="16" style="8" customWidth="1"/>
    <col min="11779" max="11779" width="7" style="8" customWidth="1"/>
    <col min="11780" max="11780" width="4.5546875" style="8" customWidth="1"/>
    <col min="11781" max="11781" width="5" style="8" customWidth="1"/>
    <col min="11782" max="11782" width="3.88671875" style="8" bestFit="1" customWidth="1"/>
    <col min="11783" max="11783" width="8.5546875" style="8" bestFit="1" customWidth="1"/>
    <col min="11784" max="11785" width="7.88671875" style="8" bestFit="1" customWidth="1"/>
    <col min="11786" max="11786" width="3.88671875" style="8" customWidth="1"/>
    <col min="11787" max="11787" width="0" style="8" hidden="1" customWidth="1"/>
    <col min="11788" max="11788" width="7.21875" style="8" customWidth="1"/>
    <col min="11789" max="11789" width="4" style="8" customWidth="1"/>
    <col min="11790" max="11790" width="4.88671875" style="8" customWidth="1"/>
    <col min="11791" max="11791" width="3.21875" style="8" customWidth="1"/>
    <col min="11792" max="11792" width="4.5546875" style="8" customWidth="1"/>
    <col min="11793" max="11794" width="8" style="8" bestFit="1" customWidth="1"/>
    <col min="11795" max="11795" width="3.88671875" style="8" customWidth="1"/>
    <col min="11796" max="11796" width="0" style="8" hidden="1" customWidth="1"/>
    <col min="11797" max="11797" width="7.77734375" style="8" customWidth="1"/>
    <col min="11798" max="11798" width="5" style="8" bestFit="1" customWidth="1"/>
    <col min="11799" max="11799" width="5.44140625" style="8" bestFit="1" customWidth="1"/>
    <col min="11800" max="11800" width="3.5546875" style="8" bestFit="1" customWidth="1"/>
    <col min="11801" max="11803" width="8" style="8" bestFit="1" customWidth="1"/>
    <col min="11804" max="11804" width="4.109375" style="8" customWidth="1"/>
    <col min="11805" max="11805" width="0" style="8" hidden="1" customWidth="1"/>
    <col min="11806" max="11806" width="6.88671875" style="8" customWidth="1"/>
    <col min="11807" max="11807" width="5" style="8" bestFit="1" customWidth="1"/>
    <col min="11808" max="11808" width="5.44140625" style="8" bestFit="1" customWidth="1"/>
    <col min="11809" max="11809" width="3.88671875" style="8" bestFit="1" customWidth="1"/>
    <col min="11810" max="11810" width="8" style="8" bestFit="1" customWidth="1"/>
    <col min="11811" max="11812" width="7.88671875" style="8" bestFit="1" customWidth="1"/>
    <col min="11813" max="11813" width="3.5546875" style="8" customWidth="1"/>
    <col min="11814" max="11814" width="0" style="8" hidden="1" customWidth="1"/>
    <col min="11815" max="11815" width="6.88671875" style="8" customWidth="1"/>
    <col min="11816" max="11816" width="4.88671875" style="8" bestFit="1" customWidth="1"/>
    <col min="11817" max="11817" width="5.33203125" style="8" bestFit="1" customWidth="1"/>
    <col min="11818" max="11818" width="3.88671875" style="8" bestFit="1" customWidth="1"/>
    <col min="11819" max="11820" width="7.88671875" style="8" bestFit="1" customWidth="1"/>
    <col min="11821" max="11821" width="8.44140625" style="8" bestFit="1" customWidth="1"/>
    <col min="11822" max="11822" width="3.5546875" style="8" customWidth="1"/>
    <col min="11823" max="11823" width="0" style="8" hidden="1" customWidth="1"/>
    <col min="11824" max="12032" width="9.109375" style="8"/>
    <col min="12033" max="12033" width="10.88671875" style="8" bestFit="1" customWidth="1"/>
    <col min="12034" max="12034" width="16" style="8" customWidth="1"/>
    <col min="12035" max="12035" width="7" style="8" customWidth="1"/>
    <col min="12036" max="12036" width="4.5546875" style="8" customWidth="1"/>
    <col min="12037" max="12037" width="5" style="8" customWidth="1"/>
    <col min="12038" max="12038" width="3.88671875" style="8" bestFit="1" customWidth="1"/>
    <col min="12039" max="12039" width="8.5546875" style="8" bestFit="1" customWidth="1"/>
    <col min="12040" max="12041" width="7.88671875" style="8" bestFit="1" customWidth="1"/>
    <col min="12042" max="12042" width="3.88671875" style="8" customWidth="1"/>
    <col min="12043" max="12043" width="0" style="8" hidden="1" customWidth="1"/>
    <col min="12044" max="12044" width="7.21875" style="8" customWidth="1"/>
    <col min="12045" max="12045" width="4" style="8" customWidth="1"/>
    <col min="12046" max="12046" width="4.88671875" style="8" customWidth="1"/>
    <col min="12047" max="12047" width="3.21875" style="8" customWidth="1"/>
    <col min="12048" max="12048" width="4.5546875" style="8" customWidth="1"/>
    <col min="12049" max="12050" width="8" style="8" bestFit="1" customWidth="1"/>
    <col min="12051" max="12051" width="3.88671875" style="8" customWidth="1"/>
    <col min="12052" max="12052" width="0" style="8" hidden="1" customWidth="1"/>
    <col min="12053" max="12053" width="7.77734375" style="8" customWidth="1"/>
    <col min="12054" max="12054" width="5" style="8" bestFit="1" customWidth="1"/>
    <col min="12055" max="12055" width="5.44140625" style="8" bestFit="1" customWidth="1"/>
    <col min="12056" max="12056" width="3.5546875" style="8" bestFit="1" customWidth="1"/>
    <col min="12057" max="12059" width="8" style="8" bestFit="1" customWidth="1"/>
    <col min="12060" max="12060" width="4.109375" style="8" customWidth="1"/>
    <col min="12061" max="12061" width="0" style="8" hidden="1" customWidth="1"/>
    <col min="12062" max="12062" width="6.88671875" style="8" customWidth="1"/>
    <col min="12063" max="12063" width="5" style="8" bestFit="1" customWidth="1"/>
    <col min="12064" max="12064" width="5.44140625" style="8" bestFit="1" customWidth="1"/>
    <col min="12065" max="12065" width="3.88671875" style="8" bestFit="1" customWidth="1"/>
    <col min="12066" max="12066" width="8" style="8" bestFit="1" customWidth="1"/>
    <col min="12067" max="12068" width="7.88671875" style="8" bestFit="1" customWidth="1"/>
    <col min="12069" max="12069" width="3.5546875" style="8" customWidth="1"/>
    <col min="12070" max="12070" width="0" style="8" hidden="1" customWidth="1"/>
    <col min="12071" max="12071" width="6.88671875" style="8" customWidth="1"/>
    <col min="12072" max="12072" width="4.88671875" style="8" bestFit="1" customWidth="1"/>
    <col min="12073" max="12073" width="5.33203125" style="8" bestFit="1" customWidth="1"/>
    <col min="12074" max="12074" width="3.88671875" style="8" bestFit="1" customWidth="1"/>
    <col min="12075" max="12076" width="7.88671875" style="8" bestFit="1" customWidth="1"/>
    <col min="12077" max="12077" width="8.44140625" style="8" bestFit="1" customWidth="1"/>
    <col min="12078" max="12078" width="3.5546875" style="8" customWidth="1"/>
    <col min="12079" max="12079" width="0" style="8" hidden="1" customWidth="1"/>
    <col min="12080" max="12288" width="9.109375" style="8"/>
    <col min="12289" max="12289" width="10.88671875" style="8" bestFit="1" customWidth="1"/>
    <col min="12290" max="12290" width="16" style="8" customWidth="1"/>
    <col min="12291" max="12291" width="7" style="8" customWidth="1"/>
    <col min="12292" max="12292" width="4.5546875" style="8" customWidth="1"/>
    <col min="12293" max="12293" width="5" style="8" customWidth="1"/>
    <col min="12294" max="12294" width="3.88671875" style="8" bestFit="1" customWidth="1"/>
    <col min="12295" max="12295" width="8.5546875" style="8" bestFit="1" customWidth="1"/>
    <col min="12296" max="12297" width="7.88671875" style="8" bestFit="1" customWidth="1"/>
    <col min="12298" max="12298" width="3.88671875" style="8" customWidth="1"/>
    <col min="12299" max="12299" width="0" style="8" hidden="1" customWidth="1"/>
    <col min="12300" max="12300" width="7.21875" style="8" customWidth="1"/>
    <col min="12301" max="12301" width="4" style="8" customWidth="1"/>
    <col min="12302" max="12302" width="4.88671875" style="8" customWidth="1"/>
    <col min="12303" max="12303" width="3.21875" style="8" customWidth="1"/>
    <col min="12304" max="12304" width="4.5546875" style="8" customWidth="1"/>
    <col min="12305" max="12306" width="8" style="8" bestFit="1" customWidth="1"/>
    <col min="12307" max="12307" width="3.88671875" style="8" customWidth="1"/>
    <col min="12308" max="12308" width="0" style="8" hidden="1" customWidth="1"/>
    <col min="12309" max="12309" width="7.77734375" style="8" customWidth="1"/>
    <col min="12310" max="12310" width="5" style="8" bestFit="1" customWidth="1"/>
    <col min="12311" max="12311" width="5.44140625" style="8" bestFit="1" customWidth="1"/>
    <col min="12312" max="12312" width="3.5546875" style="8" bestFit="1" customWidth="1"/>
    <col min="12313" max="12315" width="8" style="8" bestFit="1" customWidth="1"/>
    <col min="12316" max="12316" width="4.109375" style="8" customWidth="1"/>
    <col min="12317" max="12317" width="0" style="8" hidden="1" customWidth="1"/>
    <col min="12318" max="12318" width="6.88671875" style="8" customWidth="1"/>
    <col min="12319" max="12319" width="5" style="8" bestFit="1" customWidth="1"/>
    <col min="12320" max="12320" width="5.44140625" style="8" bestFit="1" customWidth="1"/>
    <col min="12321" max="12321" width="3.88671875" style="8" bestFit="1" customWidth="1"/>
    <col min="12322" max="12322" width="8" style="8" bestFit="1" customWidth="1"/>
    <col min="12323" max="12324" width="7.88671875" style="8" bestFit="1" customWidth="1"/>
    <col min="12325" max="12325" width="3.5546875" style="8" customWidth="1"/>
    <col min="12326" max="12326" width="0" style="8" hidden="1" customWidth="1"/>
    <col min="12327" max="12327" width="6.88671875" style="8" customWidth="1"/>
    <col min="12328" max="12328" width="4.88671875" style="8" bestFit="1" customWidth="1"/>
    <col min="12329" max="12329" width="5.33203125" style="8" bestFit="1" customWidth="1"/>
    <col min="12330" max="12330" width="3.88671875" style="8" bestFit="1" customWidth="1"/>
    <col min="12331" max="12332" width="7.88671875" style="8" bestFit="1" customWidth="1"/>
    <col min="12333" max="12333" width="8.44140625" style="8" bestFit="1" customWidth="1"/>
    <col min="12334" max="12334" width="3.5546875" style="8" customWidth="1"/>
    <col min="12335" max="12335" width="0" style="8" hidden="1" customWidth="1"/>
    <col min="12336" max="12544" width="9.109375" style="8"/>
    <col min="12545" max="12545" width="10.88671875" style="8" bestFit="1" customWidth="1"/>
    <col min="12546" max="12546" width="16" style="8" customWidth="1"/>
    <col min="12547" max="12547" width="7" style="8" customWidth="1"/>
    <col min="12548" max="12548" width="4.5546875" style="8" customWidth="1"/>
    <col min="12549" max="12549" width="5" style="8" customWidth="1"/>
    <col min="12550" max="12550" width="3.88671875" style="8" bestFit="1" customWidth="1"/>
    <col min="12551" max="12551" width="8.5546875" style="8" bestFit="1" customWidth="1"/>
    <col min="12552" max="12553" width="7.88671875" style="8" bestFit="1" customWidth="1"/>
    <col min="12554" max="12554" width="3.88671875" style="8" customWidth="1"/>
    <col min="12555" max="12555" width="0" style="8" hidden="1" customWidth="1"/>
    <col min="12556" max="12556" width="7.21875" style="8" customWidth="1"/>
    <col min="12557" max="12557" width="4" style="8" customWidth="1"/>
    <col min="12558" max="12558" width="4.88671875" style="8" customWidth="1"/>
    <col min="12559" max="12559" width="3.21875" style="8" customWidth="1"/>
    <col min="12560" max="12560" width="4.5546875" style="8" customWidth="1"/>
    <col min="12561" max="12562" width="8" style="8" bestFit="1" customWidth="1"/>
    <col min="12563" max="12563" width="3.88671875" style="8" customWidth="1"/>
    <col min="12564" max="12564" width="0" style="8" hidden="1" customWidth="1"/>
    <col min="12565" max="12565" width="7.77734375" style="8" customWidth="1"/>
    <col min="12566" max="12566" width="5" style="8" bestFit="1" customWidth="1"/>
    <col min="12567" max="12567" width="5.44140625" style="8" bestFit="1" customWidth="1"/>
    <col min="12568" max="12568" width="3.5546875" style="8" bestFit="1" customWidth="1"/>
    <col min="12569" max="12571" width="8" style="8" bestFit="1" customWidth="1"/>
    <col min="12572" max="12572" width="4.109375" style="8" customWidth="1"/>
    <col min="12573" max="12573" width="0" style="8" hidden="1" customWidth="1"/>
    <col min="12574" max="12574" width="6.88671875" style="8" customWidth="1"/>
    <col min="12575" max="12575" width="5" style="8" bestFit="1" customWidth="1"/>
    <col min="12576" max="12576" width="5.44140625" style="8" bestFit="1" customWidth="1"/>
    <col min="12577" max="12577" width="3.88671875" style="8" bestFit="1" customWidth="1"/>
    <col min="12578" max="12578" width="8" style="8" bestFit="1" customWidth="1"/>
    <col min="12579" max="12580" width="7.88671875" style="8" bestFit="1" customWidth="1"/>
    <col min="12581" max="12581" width="3.5546875" style="8" customWidth="1"/>
    <col min="12582" max="12582" width="0" style="8" hidden="1" customWidth="1"/>
    <col min="12583" max="12583" width="6.88671875" style="8" customWidth="1"/>
    <col min="12584" max="12584" width="4.88671875" style="8" bestFit="1" customWidth="1"/>
    <col min="12585" max="12585" width="5.33203125" style="8" bestFit="1" customWidth="1"/>
    <col min="12586" max="12586" width="3.88671875" style="8" bestFit="1" customWidth="1"/>
    <col min="12587" max="12588" width="7.88671875" style="8" bestFit="1" customWidth="1"/>
    <col min="12589" max="12589" width="8.44140625" style="8" bestFit="1" customWidth="1"/>
    <col min="12590" max="12590" width="3.5546875" style="8" customWidth="1"/>
    <col min="12591" max="12591" width="0" style="8" hidden="1" customWidth="1"/>
    <col min="12592" max="12800" width="9.109375" style="8"/>
    <col min="12801" max="12801" width="10.88671875" style="8" bestFit="1" customWidth="1"/>
    <col min="12802" max="12802" width="16" style="8" customWidth="1"/>
    <col min="12803" max="12803" width="7" style="8" customWidth="1"/>
    <col min="12804" max="12804" width="4.5546875" style="8" customWidth="1"/>
    <col min="12805" max="12805" width="5" style="8" customWidth="1"/>
    <col min="12806" max="12806" width="3.88671875" style="8" bestFit="1" customWidth="1"/>
    <col min="12807" max="12807" width="8.5546875" style="8" bestFit="1" customWidth="1"/>
    <col min="12808" max="12809" width="7.88671875" style="8" bestFit="1" customWidth="1"/>
    <col min="12810" max="12810" width="3.88671875" style="8" customWidth="1"/>
    <col min="12811" max="12811" width="0" style="8" hidden="1" customWidth="1"/>
    <col min="12812" max="12812" width="7.21875" style="8" customWidth="1"/>
    <col min="12813" max="12813" width="4" style="8" customWidth="1"/>
    <col min="12814" max="12814" width="4.88671875" style="8" customWidth="1"/>
    <col min="12815" max="12815" width="3.21875" style="8" customWidth="1"/>
    <col min="12816" max="12816" width="4.5546875" style="8" customWidth="1"/>
    <col min="12817" max="12818" width="8" style="8" bestFit="1" customWidth="1"/>
    <col min="12819" max="12819" width="3.88671875" style="8" customWidth="1"/>
    <col min="12820" max="12820" width="0" style="8" hidden="1" customWidth="1"/>
    <col min="12821" max="12821" width="7.77734375" style="8" customWidth="1"/>
    <col min="12822" max="12822" width="5" style="8" bestFit="1" customWidth="1"/>
    <col min="12823" max="12823" width="5.44140625" style="8" bestFit="1" customWidth="1"/>
    <col min="12824" max="12824" width="3.5546875" style="8" bestFit="1" customWidth="1"/>
    <col min="12825" max="12827" width="8" style="8" bestFit="1" customWidth="1"/>
    <col min="12828" max="12828" width="4.109375" style="8" customWidth="1"/>
    <col min="12829" max="12829" width="0" style="8" hidden="1" customWidth="1"/>
    <col min="12830" max="12830" width="6.88671875" style="8" customWidth="1"/>
    <col min="12831" max="12831" width="5" style="8" bestFit="1" customWidth="1"/>
    <col min="12832" max="12832" width="5.44140625" style="8" bestFit="1" customWidth="1"/>
    <col min="12833" max="12833" width="3.88671875" style="8" bestFit="1" customWidth="1"/>
    <col min="12834" max="12834" width="8" style="8" bestFit="1" customWidth="1"/>
    <col min="12835" max="12836" width="7.88671875" style="8" bestFit="1" customWidth="1"/>
    <col min="12837" max="12837" width="3.5546875" style="8" customWidth="1"/>
    <col min="12838" max="12838" width="0" style="8" hidden="1" customWidth="1"/>
    <col min="12839" max="12839" width="6.88671875" style="8" customWidth="1"/>
    <col min="12840" max="12840" width="4.88671875" style="8" bestFit="1" customWidth="1"/>
    <col min="12841" max="12841" width="5.33203125" style="8" bestFit="1" customWidth="1"/>
    <col min="12842" max="12842" width="3.88671875" style="8" bestFit="1" customWidth="1"/>
    <col min="12843" max="12844" width="7.88671875" style="8" bestFit="1" customWidth="1"/>
    <col min="12845" max="12845" width="8.44140625" style="8" bestFit="1" customWidth="1"/>
    <col min="12846" max="12846" width="3.5546875" style="8" customWidth="1"/>
    <col min="12847" max="12847" width="0" style="8" hidden="1" customWidth="1"/>
    <col min="12848" max="13056" width="9.109375" style="8"/>
    <col min="13057" max="13057" width="10.88671875" style="8" bestFit="1" customWidth="1"/>
    <col min="13058" max="13058" width="16" style="8" customWidth="1"/>
    <col min="13059" max="13059" width="7" style="8" customWidth="1"/>
    <col min="13060" max="13060" width="4.5546875" style="8" customWidth="1"/>
    <col min="13061" max="13061" width="5" style="8" customWidth="1"/>
    <col min="13062" max="13062" width="3.88671875" style="8" bestFit="1" customWidth="1"/>
    <col min="13063" max="13063" width="8.5546875" style="8" bestFit="1" customWidth="1"/>
    <col min="13064" max="13065" width="7.88671875" style="8" bestFit="1" customWidth="1"/>
    <col min="13066" max="13066" width="3.88671875" style="8" customWidth="1"/>
    <col min="13067" max="13067" width="0" style="8" hidden="1" customWidth="1"/>
    <col min="13068" max="13068" width="7.21875" style="8" customWidth="1"/>
    <col min="13069" max="13069" width="4" style="8" customWidth="1"/>
    <col min="13070" max="13070" width="4.88671875" style="8" customWidth="1"/>
    <col min="13071" max="13071" width="3.21875" style="8" customWidth="1"/>
    <col min="13072" max="13072" width="4.5546875" style="8" customWidth="1"/>
    <col min="13073" max="13074" width="8" style="8" bestFit="1" customWidth="1"/>
    <col min="13075" max="13075" width="3.88671875" style="8" customWidth="1"/>
    <col min="13076" max="13076" width="0" style="8" hidden="1" customWidth="1"/>
    <col min="13077" max="13077" width="7.77734375" style="8" customWidth="1"/>
    <col min="13078" max="13078" width="5" style="8" bestFit="1" customWidth="1"/>
    <col min="13079" max="13079" width="5.44140625" style="8" bestFit="1" customWidth="1"/>
    <col min="13080" max="13080" width="3.5546875" style="8" bestFit="1" customWidth="1"/>
    <col min="13081" max="13083" width="8" style="8" bestFit="1" customWidth="1"/>
    <col min="13084" max="13084" width="4.109375" style="8" customWidth="1"/>
    <col min="13085" max="13085" width="0" style="8" hidden="1" customWidth="1"/>
    <col min="13086" max="13086" width="6.88671875" style="8" customWidth="1"/>
    <col min="13087" max="13087" width="5" style="8" bestFit="1" customWidth="1"/>
    <col min="13088" max="13088" width="5.44140625" style="8" bestFit="1" customWidth="1"/>
    <col min="13089" max="13089" width="3.88671875" style="8" bestFit="1" customWidth="1"/>
    <col min="13090" max="13090" width="8" style="8" bestFit="1" customWidth="1"/>
    <col min="13091" max="13092" width="7.88671875" style="8" bestFit="1" customWidth="1"/>
    <col min="13093" max="13093" width="3.5546875" style="8" customWidth="1"/>
    <col min="13094" max="13094" width="0" style="8" hidden="1" customWidth="1"/>
    <col min="13095" max="13095" width="6.88671875" style="8" customWidth="1"/>
    <col min="13096" max="13096" width="4.88671875" style="8" bestFit="1" customWidth="1"/>
    <col min="13097" max="13097" width="5.33203125" style="8" bestFit="1" customWidth="1"/>
    <col min="13098" max="13098" width="3.88671875" style="8" bestFit="1" customWidth="1"/>
    <col min="13099" max="13100" width="7.88671875" style="8" bestFit="1" customWidth="1"/>
    <col min="13101" max="13101" width="8.44140625" style="8" bestFit="1" customWidth="1"/>
    <col min="13102" max="13102" width="3.5546875" style="8" customWidth="1"/>
    <col min="13103" max="13103" width="0" style="8" hidden="1" customWidth="1"/>
    <col min="13104" max="13312" width="9.109375" style="8"/>
    <col min="13313" max="13313" width="10.88671875" style="8" bestFit="1" customWidth="1"/>
    <col min="13314" max="13314" width="16" style="8" customWidth="1"/>
    <col min="13315" max="13315" width="7" style="8" customWidth="1"/>
    <col min="13316" max="13316" width="4.5546875" style="8" customWidth="1"/>
    <col min="13317" max="13317" width="5" style="8" customWidth="1"/>
    <col min="13318" max="13318" width="3.88671875" style="8" bestFit="1" customWidth="1"/>
    <col min="13319" max="13319" width="8.5546875" style="8" bestFit="1" customWidth="1"/>
    <col min="13320" max="13321" width="7.88671875" style="8" bestFit="1" customWidth="1"/>
    <col min="13322" max="13322" width="3.88671875" style="8" customWidth="1"/>
    <col min="13323" max="13323" width="0" style="8" hidden="1" customWidth="1"/>
    <col min="13324" max="13324" width="7.21875" style="8" customWidth="1"/>
    <col min="13325" max="13325" width="4" style="8" customWidth="1"/>
    <col min="13326" max="13326" width="4.88671875" style="8" customWidth="1"/>
    <col min="13327" max="13327" width="3.21875" style="8" customWidth="1"/>
    <col min="13328" max="13328" width="4.5546875" style="8" customWidth="1"/>
    <col min="13329" max="13330" width="8" style="8" bestFit="1" customWidth="1"/>
    <col min="13331" max="13331" width="3.88671875" style="8" customWidth="1"/>
    <col min="13332" max="13332" width="0" style="8" hidden="1" customWidth="1"/>
    <col min="13333" max="13333" width="7.77734375" style="8" customWidth="1"/>
    <col min="13334" max="13334" width="5" style="8" bestFit="1" customWidth="1"/>
    <col min="13335" max="13335" width="5.44140625" style="8" bestFit="1" customWidth="1"/>
    <col min="13336" max="13336" width="3.5546875" style="8" bestFit="1" customWidth="1"/>
    <col min="13337" max="13339" width="8" style="8" bestFit="1" customWidth="1"/>
    <col min="13340" max="13340" width="4.109375" style="8" customWidth="1"/>
    <col min="13341" max="13341" width="0" style="8" hidden="1" customWidth="1"/>
    <col min="13342" max="13342" width="6.88671875" style="8" customWidth="1"/>
    <col min="13343" max="13343" width="5" style="8" bestFit="1" customWidth="1"/>
    <col min="13344" max="13344" width="5.44140625" style="8" bestFit="1" customWidth="1"/>
    <col min="13345" max="13345" width="3.88671875" style="8" bestFit="1" customWidth="1"/>
    <col min="13346" max="13346" width="8" style="8" bestFit="1" customWidth="1"/>
    <col min="13347" max="13348" width="7.88671875" style="8" bestFit="1" customWidth="1"/>
    <col min="13349" max="13349" width="3.5546875" style="8" customWidth="1"/>
    <col min="13350" max="13350" width="0" style="8" hidden="1" customWidth="1"/>
    <col min="13351" max="13351" width="6.88671875" style="8" customWidth="1"/>
    <col min="13352" max="13352" width="4.88671875" style="8" bestFit="1" customWidth="1"/>
    <col min="13353" max="13353" width="5.33203125" style="8" bestFit="1" customWidth="1"/>
    <col min="13354" max="13354" width="3.88671875" style="8" bestFit="1" customWidth="1"/>
    <col min="13355" max="13356" width="7.88671875" style="8" bestFit="1" customWidth="1"/>
    <col min="13357" max="13357" width="8.44140625" style="8" bestFit="1" customWidth="1"/>
    <col min="13358" max="13358" width="3.5546875" style="8" customWidth="1"/>
    <col min="13359" max="13359" width="0" style="8" hidden="1" customWidth="1"/>
    <col min="13360" max="13568" width="9.109375" style="8"/>
    <col min="13569" max="13569" width="10.88671875" style="8" bestFit="1" customWidth="1"/>
    <col min="13570" max="13570" width="16" style="8" customWidth="1"/>
    <col min="13571" max="13571" width="7" style="8" customWidth="1"/>
    <col min="13572" max="13572" width="4.5546875" style="8" customWidth="1"/>
    <col min="13573" max="13573" width="5" style="8" customWidth="1"/>
    <col min="13574" max="13574" width="3.88671875" style="8" bestFit="1" customWidth="1"/>
    <col min="13575" max="13575" width="8.5546875" style="8" bestFit="1" customWidth="1"/>
    <col min="13576" max="13577" width="7.88671875" style="8" bestFit="1" customWidth="1"/>
    <col min="13578" max="13578" width="3.88671875" style="8" customWidth="1"/>
    <col min="13579" max="13579" width="0" style="8" hidden="1" customWidth="1"/>
    <col min="13580" max="13580" width="7.21875" style="8" customWidth="1"/>
    <col min="13581" max="13581" width="4" style="8" customWidth="1"/>
    <col min="13582" max="13582" width="4.88671875" style="8" customWidth="1"/>
    <col min="13583" max="13583" width="3.21875" style="8" customWidth="1"/>
    <col min="13584" max="13584" width="4.5546875" style="8" customWidth="1"/>
    <col min="13585" max="13586" width="8" style="8" bestFit="1" customWidth="1"/>
    <col min="13587" max="13587" width="3.88671875" style="8" customWidth="1"/>
    <col min="13588" max="13588" width="0" style="8" hidden="1" customWidth="1"/>
    <col min="13589" max="13589" width="7.77734375" style="8" customWidth="1"/>
    <col min="13590" max="13590" width="5" style="8" bestFit="1" customWidth="1"/>
    <col min="13591" max="13591" width="5.44140625" style="8" bestFit="1" customWidth="1"/>
    <col min="13592" max="13592" width="3.5546875" style="8" bestFit="1" customWidth="1"/>
    <col min="13593" max="13595" width="8" style="8" bestFit="1" customWidth="1"/>
    <col min="13596" max="13596" width="4.109375" style="8" customWidth="1"/>
    <col min="13597" max="13597" width="0" style="8" hidden="1" customWidth="1"/>
    <col min="13598" max="13598" width="6.88671875" style="8" customWidth="1"/>
    <col min="13599" max="13599" width="5" style="8" bestFit="1" customWidth="1"/>
    <col min="13600" max="13600" width="5.44140625" style="8" bestFit="1" customWidth="1"/>
    <col min="13601" max="13601" width="3.88671875" style="8" bestFit="1" customWidth="1"/>
    <col min="13602" max="13602" width="8" style="8" bestFit="1" customWidth="1"/>
    <col min="13603" max="13604" width="7.88671875" style="8" bestFit="1" customWidth="1"/>
    <col min="13605" max="13605" width="3.5546875" style="8" customWidth="1"/>
    <col min="13606" max="13606" width="0" style="8" hidden="1" customWidth="1"/>
    <col min="13607" max="13607" width="6.88671875" style="8" customWidth="1"/>
    <col min="13608" max="13608" width="4.88671875" style="8" bestFit="1" customWidth="1"/>
    <col min="13609" max="13609" width="5.33203125" style="8" bestFit="1" customWidth="1"/>
    <col min="13610" max="13610" width="3.88671875" style="8" bestFit="1" customWidth="1"/>
    <col min="13611" max="13612" width="7.88671875" style="8" bestFit="1" customWidth="1"/>
    <col min="13613" max="13613" width="8.44140625" style="8" bestFit="1" customWidth="1"/>
    <col min="13614" max="13614" width="3.5546875" style="8" customWidth="1"/>
    <col min="13615" max="13615" width="0" style="8" hidden="1" customWidth="1"/>
    <col min="13616" max="13824" width="9.109375" style="8"/>
    <col min="13825" max="13825" width="10.88671875" style="8" bestFit="1" customWidth="1"/>
    <col min="13826" max="13826" width="16" style="8" customWidth="1"/>
    <col min="13827" max="13827" width="7" style="8" customWidth="1"/>
    <col min="13828" max="13828" width="4.5546875" style="8" customWidth="1"/>
    <col min="13829" max="13829" width="5" style="8" customWidth="1"/>
    <col min="13830" max="13830" width="3.88671875" style="8" bestFit="1" customWidth="1"/>
    <col min="13831" max="13831" width="8.5546875" style="8" bestFit="1" customWidth="1"/>
    <col min="13832" max="13833" width="7.88671875" style="8" bestFit="1" customWidth="1"/>
    <col min="13834" max="13834" width="3.88671875" style="8" customWidth="1"/>
    <col min="13835" max="13835" width="0" style="8" hidden="1" customWidth="1"/>
    <col min="13836" max="13836" width="7.21875" style="8" customWidth="1"/>
    <col min="13837" max="13837" width="4" style="8" customWidth="1"/>
    <col min="13838" max="13838" width="4.88671875" style="8" customWidth="1"/>
    <col min="13839" max="13839" width="3.21875" style="8" customWidth="1"/>
    <col min="13840" max="13840" width="4.5546875" style="8" customWidth="1"/>
    <col min="13841" max="13842" width="8" style="8" bestFit="1" customWidth="1"/>
    <col min="13843" max="13843" width="3.88671875" style="8" customWidth="1"/>
    <col min="13844" max="13844" width="0" style="8" hidden="1" customWidth="1"/>
    <col min="13845" max="13845" width="7.77734375" style="8" customWidth="1"/>
    <col min="13846" max="13846" width="5" style="8" bestFit="1" customWidth="1"/>
    <col min="13847" max="13847" width="5.44140625" style="8" bestFit="1" customWidth="1"/>
    <col min="13848" max="13848" width="3.5546875" style="8" bestFit="1" customWidth="1"/>
    <col min="13849" max="13851" width="8" style="8" bestFit="1" customWidth="1"/>
    <col min="13852" max="13852" width="4.109375" style="8" customWidth="1"/>
    <col min="13853" max="13853" width="0" style="8" hidden="1" customWidth="1"/>
    <col min="13854" max="13854" width="6.88671875" style="8" customWidth="1"/>
    <col min="13855" max="13855" width="5" style="8" bestFit="1" customWidth="1"/>
    <col min="13856" max="13856" width="5.44140625" style="8" bestFit="1" customWidth="1"/>
    <col min="13857" max="13857" width="3.88671875" style="8" bestFit="1" customWidth="1"/>
    <col min="13858" max="13858" width="8" style="8" bestFit="1" customWidth="1"/>
    <col min="13859" max="13860" width="7.88671875" style="8" bestFit="1" customWidth="1"/>
    <col min="13861" max="13861" width="3.5546875" style="8" customWidth="1"/>
    <col min="13862" max="13862" width="0" style="8" hidden="1" customWidth="1"/>
    <col min="13863" max="13863" width="6.88671875" style="8" customWidth="1"/>
    <col min="13864" max="13864" width="4.88671875" style="8" bestFit="1" customWidth="1"/>
    <col min="13865" max="13865" width="5.33203125" style="8" bestFit="1" customWidth="1"/>
    <col min="13866" max="13866" width="3.88671875" style="8" bestFit="1" customWidth="1"/>
    <col min="13867" max="13868" width="7.88671875" style="8" bestFit="1" customWidth="1"/>
    <col min="13869" max="13869" width="8.44140625" style="8" bestFit="1" customWidth="1"/>
    <col min="13870" max="13870" width="3.5546875" style="8" customWidth="1"/>
    <col min="13871" max="13871" width="0" style="8" hidden="1" customWidth="1"/>
    <col min="13872" max="14080" width="9.109375" style="8"/>
    <col min="14081" max="14081" width="10.88671875" style="8" bestFit="1" customWidth="1"/>
    <col min="14082" max="14082" width="16" style="8" customWidth="1"/>
    <col min="14083" max="14083" width="7" style="8" customWidth="1"/>
    <col min="14084" max="14084" width="4.5546875" style="8" customWidth="1"/>
    <col min="14085" max="14085" width="5" style="8" customWidth="1"/>
    <col min="14086" max="14086" width="3.88671875" style="8" bestFit="1" customWidth="1"/>
    <col min="14087" max="14087" width="8.5546875" style="8" bestFit="1" customWidth="1"/>
    <col min="14088" max="14089" width="7.88671875" style="8" bestFit="1" customWidth="1"/>
    <col min="14090" max="14090" width="3.88671875" style="8" customWidth="1"/>
    <col min="14091" max="14091" width="0" style="8" hidden="1" customWidth="1"/>
    <col min="14092" max="14092" width="7.21875" style="8" customWidth="1"/>
    <col min="14093" max="14093" width="4" style="8" customWidth="1"/>
    <col min="14094" max="14094" width="4.88671875" style="8" customWidth="1"/>
    <col min="14095" max="14095" width="3.21875" style="8" customWidth="1"/>
    <col min="14096" max="14096" width="4.5546875" style="8" customWidth="1"/>
    <col min="14097" max="14098" width="8" style="8" bestFit="1" customWidth="1"/>
    <col min="14099" max="14099" width="3.88671875" style="8" customWidth="1"/>
    <col min="14100" max="14100" width="0" style="8" hidden="1" customWidth="1"/>
    <col min="14101" max="14101" width="7.77734375" style="8" customWidth="1"/>
    <col min="14102" max="14102" width="5" style="8" bestFit="1" customWidth="1"/>
    <col min="14103" max="14103" width="5.44140625" style="8" bestFit="1" customWidth="1"/>
    <col min="14104" max="14104" width="3.5546875" style="8" bestFit="1" customWidth="1"/>
    <col min="14105" max="14107" width="8" style="8" bestFit="1" customWidth="1"/>
    <col min="14108" max="14108" width="4.109375" style="8" customWidth="1"/>
    <col min="14109" max="14109" width="0" style="8" hidden="1" customWidth="1"/>
    <col min="14110" max="14110" width="6.88671875" style="8" customWidth="1"/>
    <col min="14111" max="14111" width="5" style="8" bestFit="1" customWidth="1"/>
    <col min="14112" max="14112" width="5.44140625" style="8" bestFit="1" customWidth="1"/>
    <col min="14113" max="14113" width="3.88671875" style="8" bestFit="1" customWidth="1"/>
    <col min="14114" max="14114" width="8" style="8" bestFit="1" customWidth="1"/>
    <col min="14115" max="14116" width="7.88671875" style="8" bestFit="1" customWidth="1"/>
    <col min="14117" max="14117" width="3.5546875" style="8" customWidth="1"/>
    <col min="14118" max="14118" width="0" style="8" hidden="1" customWidth="1"/>
    <col min="14119" max="14119" width="6.88671875" style="8" customWidth="1"/>
    <col min="14120" max="14120" width="4.88671875" style="8" bestFit="1" customWidth="1"/>
    <col min="14121" max="14121" width="5.33203125" style="8" bestFit="1" customWidth="1"/>
    <col min="14122" max="14122" width="3.88671875" style="8" bestFit="1" customWidth="1"/>
    <col min="14123" max="14124" width="7.88671875" style="8" bestFit="1" customWidth="1"/>
    <col min="14125" max="14125" width="8.44140625" style="8" bestFit="1" customWidth="1"/>
    <col min="14126" max="14126" width="3.5546875" style="8" customWidth="1"/>
    <col min="14127" max="14127" width="0" style="8" hidden="1" customWidth="1"/>
    <col min="14128" max="14336" width="9.109375" style="8"/>
    <col min="14337" max="14337" width="10.88671875" style="8" bestFit="1" customWidth="1"/>
    <col min="14338" max="14338" width="16" style="8" customWidth="1"/>
    <col min="14339" max="14339" width="7" style="8" customWidth="1"/>
    <col min="14340" max="14340" width="4.5546875" style="8" customWidth="1"/>
    <col min="14341" max="14341" width="5" style="8" customWidth="1"/>
    <col min="14342" max="14342" width="3.88671875" style="8" bestFit="1" customWidth="1"/>
    <col min="14343" max="14343" width="8.5546875" style="8" bestFit="1" customWidth="1"/>
    <col min="14344" max="14345" width="7.88671875" style="8" bestFit="1" customWidth="1"/>
    <col min="14346" max="14346" width="3.88671875" style="8" customWidth="1"/>
    <col min="14347" max="14347" width="0" style="8" hidden="1" customWidth="1"/>
    <col min="14348" max="14348" width="7.21875" style="8" customWidth="1"/>
    <col min="14349" max="14349" width="4" style="8" customWidth="1"/>
    <col min="14350" max="14350" width="4.88671875" style="8" customWidth="1"/>
    <col min="14351" max="14351" width="3.21875" style="8" customWidth="1"/>
    <col min="14352" max="14352" width="4.5546875" style="8" customWidth="1"/>
    <col min="14353" max="14354" width="8" style="8" bestFit="1" customWidth="1"/>
    <col min="14355" max="14355" width="3.88671875" style="8" customWidth="1"/>
    <col min="14356" max="14356" width="0" style="8" hidden="1" customWidth="1"/>
    <col min="14357" max="14357" width="7.77734375" style="8" customWidth="1"/>
    <col min="14358" max="14358" width="5" style="8" bestFit="1" customWidth="1"/>
    <col min="14359" max="14359" width="5.44140625" style="8" bestFit="1" customWidth="1"/>
    <col min="14360" max="14360" width="3.5546875" style="8" bestFit="1" customWidth="1"/>
    <col min="14361" max="14363" width="8" style="8" bestFit="1" customWidth="1"/>
    <col min="14364" max="14364" width="4.109375" style="8" customWidth="1"/>
    <col min="14365" max="14365" width="0" style="8" hidden="1" customWidth="1"/>
    <col min="14366" max="14366" width="6.88671875" style="8" customWidth="1"/>
    <col min="14367" max="14367" width="5" style="8" bestFit="1" customWidth="1"/>
    <col min="14368" max="14368" width="5.44140625" style="8" bestFit="1" customWidth="1"/>
    <col min="14369" max="14369" width="3.88671875" style="8" bestFit="1" customWidth="1"/>
    <col min="14370" max="14370" width="8" style="8" bestFit="1" customWidth="1"/>
    <col min="14371" max="14372" width="7.88671875" style="8" bestFit="1" customWidth="1"/>
    <col min="14373" max="14373" width="3.5546875" style="8" customWidth="1"/>
    <col min="14374" max="14374" width="0" style="8" hidden="1" customWidth="1"/>
    <col min="14375" max="14375" width="6.88671875" style="8" customWidth="1"/>
    <col min="14376" max="14376" width="4.88671875" style="8" bestFit="1" customWidth="1"/>
    <col min="14377" max="14377" width="5.33203125" style="8" bestFit="1" customWidth="1"/>
    <col min="14378" max="14378" width="3.88671875" style="8" bestFit="1" customWidth="1"/>
    <col min="14379" max="14380" width="7.88671875" style="8" bestFit="1" customWidth="1"/>
    <col min="14381" max="14381" width="8.44140625" style="8" bestFit="1" customWidth="1"/>
    <col min="14382" max="14382" width="3.5546875" style="8" customWidth="1"/>
    <col min="14383" max="14383" width="0" style="8" hidden="1" customWidth="1"/>
    <col min="14384" max="14592" width="9.109375" style="8"/>
    <col min="14593" max="14593" width="10.88671875" style="8" bestFit="1" customWidth="1"/>
    <col min="14594" max="14594" width="16" style="8" customWidth="1"/>
    <col min="14595" max="14595" width="7" style="8" customWidth="1"/>
    <col min="14596" max="14596" width="4.5546875" style="8" customWidth="1"/>
    <col min="14597" max="14597" width="5" style="8" customWidth="1"/>
    <col min="14598" max="14598" width="3.88671875" style="8" bestFit="1" customWidth="1"/>
    <col min="14599" max="14599" width="8.5546875" style="8" bestFit="1" customWidth="1"/>
    <col min="14600" max="14601" width="7.88671875" style="8" bestFit="1" customWidth="1"/>
    <col min="14602" max="14602" width="3.88671875" style="8" customWidth="1"/>
    <col min="14603" max="14603" width="0" style="8" hidden="1" customWidth="1"/>
    <col min="14604" max="14604" width="7.21875" style="8" customWidth="1"/>
    <col min="14605" max="14605" width="4" style="8" customWidth="1"/>
    <col min="14606" max="14606" width="4.88671875" style="8" customWidth="1"/>
    <col min="14607" max="14607" width="3.21875" style="8" customWidth="1"/>
    <col min="14608" max="14608" width="4.5546875" style="8" customWidth="1"/>
    <col min="14609" max="14610" width="8" style="8" bestFit="1" customWidth="1"/>
    <col min="14611" max="14611" width="3.88671875" style="8" customWidth="1"/>
    <col min="14612" max="14612" width="0" style="8" hidden="1" customWidth="1"/>
    <col min="14613" max="14613" width="7.77734375" style="8" customWidth="1"/>
    <col min="14614" max="14614" width="5" style="8" bestFit="1" customWidth="1"/>
    <col min="14615" max="14615" width="5.44140625" style="8" bestFit="1" customWidth="1"/>
    <col min="14616" max="14616" width="3.5546875" style="8" bestFit="1" customWidth="1"/>
    <col min="14617" max="14619" width="8" style="8" bestFit="1" customWidth="1"/>
    <col min="14620" max="14620" width="4.109375" style="8" customWidth="1"/>
    <col min="14621" max="14621" width="0" style="8" hidden="1" customWidth="1"/>
    <col min="14622" max="14622" width="6.88671875" style="8" customWidth="1"/>
    <col min="14623" max="14623" width="5" style="8" bestFit="1" customWidth="1"/>
    <col min="14624" max="14624" width="5.44140625" style="8" bestFit="1" customWidth="1"/>
    <col min="14625" max="14625" width="3.88671875" style="8" bestFit="1" customWidth="1"/>
    <col min="14626" max="14626" width="8" style="8" bestFit="1" customWidth="1"/>
    <col min="14627" max="14628" width="7.88671875" style="8" bestFit="1" customWidth="1"/>
    <col min="14629" max="14629" width="3.5546875" style="8" customWidth="1"/>
    <col min="14630" max="14630" width="0" style="8" hidden="1" customWidth="1"/>
    <col min="14631" max="14631" width="6.88671875" style="8" customWidth="1"/>
    <col min="14632" max="14632" width="4.88671875" style="8" bestFit="1" customWidth="1"/>
    <col min="14633" max="14633" width="5.33203125" style="8" bestFit="1" customWidth="1"/>
    <col min="14634" max="14634" width="3.88671875" style="8" bestFit="1" customWidth="1"/>
    <col min="14635" max="14636" width="7.88671875" style="8" bestFit="1" customWidth="1"/>
    <col min="14637" max="14637" width="8.44140625" style="8" bestFit="1" customWidth="1"/>
    <col min="14638" max="14638" width="3.5546875" style="8" customWidth="1"/>
    <col min="14639" max="14639" width="0" style="8" hidden="1" customWidth="1"/>
    <col min="14640" max="14848" width="9.109375" style="8"/>
    <col min="14849" max="14849" width="10.88671875" style="8" bestFit="1" customWidth="1"/>
    <col min="14850" max="14850" width="16" style="8" customWidth="1"/>
    <col min="14851" max="14851" width="7" style="8" customWidth="1"/>
    <col min="14852" max="14852" width="4.5546875" style="8" customWidth="1"/>
    <col min="14853" max="14853" width="5" style="8" customWidth="1"/>
    <col min="14854" max="14854" width="3.88671875" style="8" bestFit="1" customWidth="1"/>
    <col min="14855" max="14855" width="8.5546875" style="8" bestFit="1" customWidth="1"/>
    <col min="14856" max="14857" width="7.88671875" style="8" bestFit="1" customWidth="1"/>
    <col min="14858" max="14858" width="3.88671875" style="8" customWidth="1"/>
    <col min="14859" max="14859" width="0" style="8" hidden="1" customWidth="1"/>
    <col min="14860" max="14860" width="7.21875" style="8" customWidth="1"/>
    <col min="14861" max="14861" width="4" style="8" customWidth="1"/>
    <col min="14862" max="14862" width="4.88671875" style="8" customWidth="1"/>
    <col min="14863" max="14863" width="3.21875" style="8" customWidth="1"/>
    <col min="14864" max="14864" width="4.5546875" style="8" customWidth="1"/>
    <col min="14865" max="14866" width="8" style="8" bestFit="1" customWidth="1"/>
    <col min="14867" max="14867" width="3.88671875" style="8" customWidth="1"/>
    <col min="14868" max="14868" width="0" style="8" hidden="1" customWidth="1"/>
    <col min="14869" max="14869" width="7.77734375" style="8" customWidth="1"/>
    <col min="14870" max="14870" width="5" style="8" bestFit="1" customWidth="1"/>
    <col min="14871" max="14871" width="5.44140625" style="8" bestFit="1" customWidth="1"/>
    <col min="14872" max="14872" width="3.5546875" style="8" bestFit="1" customWidth="1"/>
    <col min="14873" max="14875" width="8" style="8" bestFit="1" customWidth="1"/>
    <col min="14876" max="14876" width="4.109375" style="8" customWidth="1"/>
    <col min="14877" max="14877" width="0" style="8" hidden="1" customWidth="1"/>
    <col min="14878" max="14878" width="6.88671875" style="8" customWidth="1"/>
    <col min="14879" max="14879" width="5" style="8" bestFit="1" customWidth="1"/>
    <col min="14880" max="14880" width="5.44140625" style="8" bestFit="1" customWidth="1"/>
    <col min="14881" max="14881" width="3.88671875" style="8" bestFit="1" customWidth="1"/>
    <col min="14882" max="14882" width="8" style="8" bestFit="1" customWidth="1"/>
    <col min="14883" max="14884" width="7.88671875" style="8" bestFit="1" customWidth="1"/>
    <col min="14885" max="14885" width="3.5546875" style="8" customWidth="1"/>
    <col min="14886" max="14886" width="0" style="8" hidden="1" customWidth="1"/>
    <col min="14887" max="14887" width="6.88671875" style="8" customWidth="1"/>
    <col min="14888" max="14888" width="4.88671875" style="8" bestFit="1" customWidth="1"/>
    <col min="14889" max="14889" width="5.33203125" style="8" bestFit="1" customWidth="1"/>
    <col min="14890" max="14890" width="3.88671875" style="8" bestFit="1" customWidth="1"/>
    <col min="14891" max="14892" width="7.88671875" style="8" bestFit="1" customWidth="1"/>
    <col min="14893" max="14893" width="8.44140625" style="8" bestFit="1" customWidth="1"/>
    <col min="14894" max="14894" width="3.5546875" style="8" customWidth="1"/>
    <col min="14895" max="14895" width="0" style="8" hidden="1" customWidth="1"/>
    <col min="14896" max="15104" width="9.109375" style="8"/>
    <col min="15105" max="15105" width="10.88671875" style="8" bestFit="1" customWidth="1"/>
    <col min="15106" max="15106" width="16" style="8" customWidth="1"/>
    <col min="15107" max="15107" width="7" style="8" customWidth="1"/>
    <col min="15108" max="15108" width="4.5546875" style="8" customWidth="1"/>
    <col min="15109" max="15109" width="5" style="8" customWidth="1"/>
    <col min="15110" max="15110" width="3.88671875" style="8" bestFit="1" customWidth="1"/>
    <col min="15111" max="15111" width="8.5546875" style="8" bestFit="1" customWidth="1"/>
    <col min="15112" max="15113" width="7.88671875" style="8" bestFit="1" customWidth="1"/>
    <col min="15114" max="15114" width="3.88671875" style="8" customWidth="1"/>
    <col min="15115" max="15115" width="0" style="8" hidden="1" customWidth="1"/>
    <col min="15116" max="15116" width="7.21875" style="8" customWidth="1"/>
    <col min="15117" max="15117" width="4" style="8" customWidth="1"/>
    <col min="15118" max="15118" width="4.88671875" style="8" customWidth="1"/>
    <col min="15119" max="15119" width="3.21875" style="8" customWidth="1"/>
    <col min="15120" max="15120" width="4.5546875" style="8" customWidth="1"/>
    <col min="15121" max="15122" width="8" style="8" bestFit="1" customWidth="1"/>
    <col min="15123" max="15123" width="3.88671875" style="8" customWidth="1"/>
    <col min="15124" max="15124" width="0" style="8" hidden="1" customWidth="1"/>
    <col min="15125" max="15125" width="7.77734375" style="8" customWidth="1"/>
    <col min="15126" max="15126" width="5" style="8" bestFit="1" customWidth="1"/>
    <col min="15127" max="15127" width="5.44140625" style="8" bestFit="1" customWidth="1"/>
    <col min="15128" max="15128" width="3.5546875" style="8" bestFit="1" customWidth="1"/>
    <col min="15129" max="15131" width="8" style="8" bestFit="1" customWidth="1"/>
    <col min="15132" max="15132" width="4.109375" style="8" customWidth="1"/>
    <col min="15133" max="15133" width="0" style="8" hidden="1" customWidth="1"/>
    <col min="15134" max="15134" width="6.88671875" style="8" customWidth="1"/>
    <col min="15135" max="15135" width="5" style="8" bestFit="1" customWidth="1"/>
    <col min="15136" max="15136" width="5.44140625" style="8" bestFit="1" customWidth="1"/>
    <col min="15137" max="15137" width="3.88671875" style="8" bestFit="1" customWidth="1"/>
    <col min="15138" max="15138" width="8" style="8" bestFit="1" customWidth="1"/>
    <col min="15139" max="15140" width="7.88671875" style="8" bestFit="1" customWidth="1"/>
    <col min="15141" max="15141" width="3.5546875" style="8" customWidth="1"/>
    <col min="15142" max="15142" width="0" style="8" hidden="1" customWidth="1"/>
    <col min="15143" max="15143" width="6.88671875" style="8" customWidth="1"/>
    <col min="15144" max="15144" width="4.88671875" style="8" bestFit="1" customWidth="1"/>
    <col min="15145" max="15145" width="5.33203125" style="8" bestFit="1" customWidth="1"/>
    <col min="15146" max="15146" width="3.88671875" style="8" bestFit="1" customWidth="1"/>
    <col min="15147" max="15148" width="7.88671875" style="8" bestFit="1" customWidth="1"/>
    <col min="15149" max="15149" width="8.44140625" style="8" bestFit="1" customWidth="1"/>
    <col min="15150" max="15150" width="3.5546875" style="8" customWidth="1"/>
    <col min="15151" max="15151" width="0" style="8" hidden="1" customWidth="1"/>
    <col min="15152" max="15360" width="9.109375" style="8"/>
    <col min="15361" max="15361" width="10.88671875" style="8" bestFit="1" customWidth="1"/>
    <col min="15362" max="15362" width="16" style="8" customWidth="1"/>
    <col min="15363" max="15363" width="7" style="8" customWidth="1"/>
    <col min="15364" max="15364" width="4.5546875" style="8" customWidth="1"/>
    <col min="15365" max="15365" width="5" style="8" customWidth="1"/>
    <col min="15366" max="15366" width="3.88671875" style="8" bestFit="1" customWidth="1"/>
    <col min="15367" max="15367" width="8.5546875" style="8" bestFit="1" customWidth="1"/>
    <col min="15368" max="15369" width="7.88671875" style="8" bestFit="1" customWidth="1"/>
    <col min="15370" max="15370" width="3.88671875" style="8" customWidth="1"/>
    <col min="15371" max="15371" width="0" style="8" hidden="1" customWidth="1"/>
    <col min="15372" max="15372" width="7.21875" style="8" customWidth="1"/>
    <col min="15373" max="15373" width="4" style="8" customWidth="1"/>
    <col min="15374" max="15374" width="4.88671875" style="8" customWidth="1"/>
    <col min="15375" max="15375" width="3.21875" style="8" customWidth="1"/>
    <col min="15376" max="15376" width="4.5546875" style="8" customWidth="1"/>
    <col min="15377" max="15378" width="8" style="8" bestFit="1" customWidth="1"/>
    <col min="15379" max="15379" width="3.88671875" style="8" customWidth="1"/>
    <col min="15380" max="15380" width="0" style="8" hidden="1" customWidth="1"/>
    <col min="15381" max="15381" width="7.77734375" style="8" customWidth="1"/>
    <col min="15382" max="15382" width="5" style="8" bestFit="1" customWidth="1"/>
    <col min="15383" max="15383" width="5.44140625" style="8" bestFit="1" customWidth="1"/>
    <col min="15384" max="15384" width="3.5546875" style="8" bestFit="1" customWidth="1"/>
    <col min="15385" max="15387" width="8" style="8" bestFit="1" customWidth="1"/>
    <col min="15388" max="15388" width="4.109375" style="8" customWidth="1"/>
    <col min="15389" max="15389" width="0" style="8" hidden="1" customWidth="1"/>
    <col min="15390" max="15390" width="6.88671875" style="8" customWidth="1"/>
    <col min="15391" max="15391" width="5" style="8" bestFit="1" customWidth="1"/>
    <col min="15392" max="15392" width="5.44140625" style="8" bestFit="1" customWidth="1"/>
    <col min="15393" max="15393" width="3.88671875" style="8" bestFit="1" customWidth="1"/>
    <col min="15394" max="15394" width="8" style="8" bestFit="1" customWidth="1"/>
    <col min="15395" max="15396" width="7.88671875" style="8" bestFit="1" customWidth="1"/>
    <col min="15397" max="15397" width="3.5546875" style="8" customWidth="1"/>
    <col min="15398" max="15398" width="0" style="8" hidden="1" customWidth="1"/>
    <col min="15399" max="15399" width="6.88671875" style="8" customWidth="1"/>
    <col min="15400" max="15400" width="4.88671875" style="8" bestFit="1" customWidth="1"/>
    <col min="15401" max="15401" width="5.33203125" style="8" bestFit="1" customWidth="1"/>
    <col min="15402" max="15402" width="3.88671875" style="8" bestFit="1" customWidth="1"/>
    <col min="15403" max="15404" width="7.88671875" style="8" bestFit="1" customWidth="1"/>
    <col min="15405" max="15405" width="8.44140625" style="8" bestFit="1" customWidth="1"/>
    <col min="15406" max="15406" width="3.5546875" style="8" customWidth="1"/>
    <col min="15407" max="15407" width="0" style="8" hidden="1" customWidth="1"/>
    <col min="15408" max="15616" width="9.109375" style="8"/>
    <col min="15617" max="15617" width="10.88671875" style="8" bestFit="1" customWidth="1"/>
    <col min="15618" max="15618" width="16" style="8" customWidth="1"/>
    <col min="15619" max="15619" width="7" style="8" customWidth="1"/>
    <col min="15620" max="15620" width="4.5546875" style="8" customWidth="1"/>
    <col min="15621" max="15621" width="5" style="8" customWidth="1"/>
    <col min="15622" max="15622" width="3.88671875" style="8" bestFit="1" customWidth="1"/>
    <col min="15623" max="15623" width="8.5546875" style="8" bestFit="1" customWidth="1"/>
    <col min="15624" max="15625" width="7.88671875" style="8" bestFit="1" customWidth="1"/>
    <col min="15626" max="15626" width="3.88671875" style="8" customWidth="1"/>
    <col min="15627" max="15627" width="0" style="8" hidden="1" customWidth="1"/>
    <col min="15628" max="15628" width="7.21875" style="8" customWidth="1"/>
    <col min="15629" max="15629" width="4" style="8" customWidth="1"/>
    <col min="15630" max="15630" width="4.88671875" style="8" customWidth="1"/>
    <col min="15631" max="15631" width="3.21875" style="8" customWidth="1"/>
    <col min="15632" max="15632" width="4.5546875" style="8" customWidth="1"/>
    <col min="15633" max="15634" width="8" style="8" bestFit="1" customWidth="1"/>
    <col min="15635" max="15635" width="3.88671875" style="8" customWidth="1"/>
    <col min="15636" max="15636" width="0" style="8" hidden="1" customWidth="1"/>
    <col min="15637" max="15637" width="7.77734375" style="8" customWidth="1"/>
    <col min="15638" max="15638" width="5" style="8" bestFit="1" customWidth="1"/>
    <col min="15639" max="15639" width="5.44140625" style="8" bestFit="1" customWidth="1"/>
    <col min="15640" max="15640" width="3.5546875" style="8" bestFit="1" customWidth="1"/>
    <col min="15641" max="15643" width="8" style="8" bestFit="1" customWidth="1"/>
    <col min="15644" max="15644" width="4.109375" style="8" customWidth="1"/>
    <col min="15645" max="15645" width="0" style="8" hidden="1" customWidth="1"/>
    <col min="15646" max="15646" width="6.88671875" style="8" customWidth="1"/>
    <col min="15647" max="15647" width="5" style="8" bestFit="1" customWidth="1"/>
    <col min="15648" max="15648" width="5.44140625" style="8" bestFit="1" customWidth="1"/>
    <col min="15649" max="15649" width="3.88671875" style="8" bestFit="1" customWidth="1"/>
    <col min="15650" max="15650" width="8" style="8" bestFit="1" customWidth="1"/>
    <col min="15651" max="15652" width="7.88671875" style="8" bestFit="1" customWidth="1"/>
    <col min="15653" max="15653" width="3.5546875" style="8" customWidth="1"/>
    <col min="15654" max="15654" width="0" style="8" hidden="1" customWidth="1"/>
    <col min="15655" max="15655" width="6.88671875" style="8" customWidth="1"/>
    <col min="15656" max="15656" width="4.88671875" style="8" bestFit="1" customWidth="1"/>
    <col min="15657" max="15657" width="5.33203125" style="8" bestFit="1" customWidth="1"/>
    <col min="15658" max="15658" width="3.88671875" style="8" bestFit="1" customWidth="1"/>
    <col min="15659" max="15660" width="7.88671875" style="8" bestFit="1" customWidth="1"/>
    <col min="15661" max="15661" width="8.44140625" style="8" bestFit="1" customWidth="1"/>
    <col min="15662" max="15662" width="3.5546875" style="8" customWidth="1"/>
    <col min="15663" max="15663" width="0" style="8" hidden="1" customWidth="1"/>
    <col min="15664" max="15872" width="9.109375" style="8"/>
    <col min="15873" max="15873" width="10.88671875" style="8" bestFit="1" customWidth="1"/>
    <col min="15874" max="15874" width="16" style="8" customWidth="1"/>
    <col min="15875" max="15875" width="7" style="8" customWidth="1"/>
    <col min="15876" max="15876" width="4.5546875" style="8" customWidth="1"/>
    <col min="15877" max="15877" width="5" style="8" customWidth="1"/>
    <col min="15878" max="15878" width="3.88671875" style="8" bestFit="1" customWidth="1"/>
    <col min="15879" max="15879" width="8.5546875" style="8" bestFit="1" customWidth="1"/>
    <col min="15880" max="15881" width="7.88671875" style="8" bestFit="1" customWidth="1"/>
    <col min="15882" max="15882" width="3.88671875" style="8" customWidth="1"/>
    <col min="15883" max="15883" width="0" style="8" hidden="1" customWidth="1"/>
    <col min="15884" max="15884" width="7.21875" style="8" customWidth="1"/>
    <col min="15885" max="15885" width="4" style="8" customWidth="1"/>
    <col min="15886" max="15886" width="4.88671875" style="8" customWidth="1"/>
    <col min="15887" max="15887" width="3.21875" style="8" customWidth="1"/>
    <col min="15888" max="15888" width="4.5546875" style="8" customWidth="1"/>
    <col min="15889" max="15890" width="8" style="8" bestFit="1" customWidth="1"/>
    <col min="15891" max="15891" width="3.88671875" style="8" customWidth="1"/>
    <col min="15892" max="15892" width="0" style="8" hidden="1" customWidth="1"/>
    <col min="15893" max="15893" width="7.77734375" style="8" customWidth="1"/>
    <col min="15894" max="15894" width="5" style="8" bestFit="1" customWidth="1"/>
    <col min="15895" max="15895" width="5.44140625" style="8" bestFit="1" customWidth="1"/>
    <col min="15896" max="15896" width="3.5546875" style="8" bestFit="1" customWidth="1"/>
    <col min="15897" max="15899" width="8" style="8" bestFit="1" customWidth="1"/>
    <col min="15900" max="15900" width="4.109375" style="8" customWidth="1"/>
    <col min="15901" max="15901" width="0" style="8" hidden="1" customWidth="1"/>
    <col min="15902" max="15902" width="6.88671875" style="8" customWidth="1"/>
    <col min="15903" max="15903" width="5" style="8" bestFit="1" customWidth="1"/>
    <col min="15904" max="15904" width="5.44140625" style="8" bestFit="1" customWidth="1"/>
    <col min="15905" max="15905" width="3.88671875" style="8" bestFit="1" customWidth="1"/>
    <col min="15906" max="15906" width="8" style="8" bestFit="1" customWidth="1"/>
    <col min="15907" max="15908" width="7.88671875" style="8" bestFit="1" customWidth="1"/>
    <col min="15909" max="15909" width="3.5546875" style="8" customWidth="1"/>
    <col min="15910" max="15910" width="0" style="8" hidden="1" customWidth="1"/>
    <col min="15911" max="15911" width="6.88671875" style="8" customWidth="1"/>
    <col min="15912" max="15912" width="4.88671875" style="8" bestFit="1" customWidth="1"/>
    <col min="15913" max="15913" width="5.33203125" style="8" bestFit="1" customWidth="1"/>
    <col min="15914" max="15914" width="3.88671875" style="8" bestFit="1" customWidth="1"/>
    <col min="15915" max="15916" width="7.88671875" style="8" bestFit="1" customWidth="1"/>
    <col min="15917" max="15917" width="8.44140625" style="8" bestFit="1" customWidth="1"/>
    <col min="15918" max="15918" width="3.5546875" style="8" customWidth="1"/>
    <col min="15919" max="15919" width="0" style="8" hidden="1" customWidth="1"/>
    <col min="15920" max="16128" width="9.109375" style="8"/>
    <col min="16129" max="16129" width="10.88671875" style="8" bestFit="1" customWidth="1"/>
    <col min="16130" max="16130" width="16" style="8" customWidth="1"/>
    <col min="16131" max="16131" width="7" style="8" customWidth="1"/>
    <col min="16132" max="16132" width="4.5546875" style="8" customWidth="1"/>
    <col min="16133" max="16133" width="5" style="8" customWidth="1"/>
    <col min="16134" max="16134" width="3.88671875" style="8" bestFit="1" customWidth="1"/>
    <col min="16135" max="16135" width="8.5546875" style="8" bestFit="1" customWidth="1"/>
    <col min="16136" max="16137" width="7.88671875" style="8" bestFit="1" customWidth="1"/>
    <col min="16138" max="16138" width="3.88671875" style="8" customWidth="1"/>
    <col min="16139" max="16139" width="0" style="8" hidden="1" customWidth="1"/>
    <col min="16140" max="16140" width="7.21875" style="8" customWidth="1"/>
    <col min="16141" max="16141" width="4" style="8" customWidth="1"/>
    <col min="16142" max="16142" width="4.88671875" style="8" customWidth="1"/>
    <col min="16143" max="16143" width="3.21875" style="8" customWidth="1"/>
    <col min="16144" max="16144" width="4.5546875" style="8" customWidth="1"/>
    <col min="16145" max="16146" width="8" style="8" bestFit="1" customWidth="1"/>
    <col min="16147" max="16147" width="3.88671875" style="8" customWidth="1"/>
    <col min="16148" max="16148" width="0" style="8" hidden="1" customWidth="1"/>
    <col min="16149" max="16149" width="7.77734375" style="8" customWidth="1"/>
    <col min="16150" max="16150" width="5" style="8" bestFit="1" customWidth="1"/>
    <col min="16151" max="16151" width="5.44140625" style="8" bestFit="1" customWidth="1"/>
    <col min="16152" max="16152" width="3.5546875" style="8" bestFit="1" customWidth="1"/>
    <col min="16153" max="16155" width="8" style="8" bestFit="1" customWidth="1"/>
    <col min="16156" max="16156" width="4.109375" style="8" customWidth="1"/>
    <col min="16157" max="16157" width="0" style="8" hidden="1" customWidth="1"/>
    <col min="16158" max="16158" width="6.88671875" style="8" customWidth="1"/>
    <col min="16159" max="16159" width="5" style="8" bestFit="1" customWidth="1"/>
    <col min="16160" max="16160" width="5.44140625" style="8" bestFit="1" customWidth="1"/>
    <col min="16161" max="16161" width="3.88671875" style="8" bestFit="1" customWidth="1"/>
    <col min="16162" max="16162" width="8" style="8" bestFit="1" customWidth="1"/>
    <col min="16163" max="16164" width="7.88671875" style="8" bestFit="1" customWidth="1"/>
    <col min="16165" max="16165" width="3.5546875" style="8" customWidth="1"/>
    <col min="16166" max="16166" width="0" style="8" hidden="1" customWidth="1"/>
    <col min="16167" max="16167" width="6.88671875" style="8" customWidth="1"/>
    <col min="16168" max="16168" width="4.88671875" style="8" bestFit="1" customWidth="1"/>
    <col min="16169" max="16169" width="5.33203125" style="8" bestFit="1" customWidth="1"/>
    <col min="16170" max="16170" width="3.88671875" style="8" bestFit="1" customWidth="1"/>
    <col min="16171" max="16172" width="7.88671875" style="8" bestFit="1" customWidth="1"/>
    <col min="16173" max="16173" width="8.44140625" style="8" bestFit="1" customWidth="1"/>
    <col min="16174" max="16174" width="3.5546875" style="8" customWidth="1"/>
    <col min="16175" max="16175" width="0" style="8" hidden="1" customWidth="1"/>
    <col min="16176" max="16384" width="9.109375" style="8"/>
  </cols>
  <sheetData>
    <row r="1" spans="1:47" x14ac:dyDescent="0.3">
      <c r="L1" s="147"/>
      <c r="M1" s="147"/>
      <c r="N1" s="147"/>
    </row>
    <row r="2" spans="1:47" x14ac:dyDescent="0.3">
      <c r="A2" s="108"/>
      <c r="B2" s="161"/>
      <c r="C2" s="400" t="s">
        <v>113</v>
      </c>
      <c r="D2" s="400"/>
      <c r="E2" s="162">
        <v>31</v>
      </c>
      <c r="F2" s="408">
        <v>42982</v>
      </c>
      <c r="G2" s="409"/>
      <c r="H2" s="409"/>
      <c r="I2" s="409"/>
      <c r="J2" s="409"/>
      <c r="K2" s="112"/>
      <c r="L2" s="399" t="s">
        <v>113</v>
      </c>
      <c r="M2" s="400"/>
      <c r="N2" s="162">
        <v>36</v>
      </c>
      <c r="O2" s="408">
        <f>F2+7</f>
        <v>42989</v>
      </c>
      <c r="P2" s="409"/>
      <c r="Q2" s="409"/>
      <c r="R2" s="409"/>
      <c r="S2" s="409"/>
      <c r="T2" s="163"/>
      <c r="U2" s="399" t="s">
        <v>113</v>
      </c>
      <c r="V2" s="400"/>
      <c r="W2" s="162">
        <f>N2+1</f>
        <v>37</v>
      </c>
      <c r="X2" s="401">
        <f>O2+7</f>
        <v>42996</v>
      </c>
      <c r="Y2" s="400"/>
      <c r="Z2" s="400"/>
      <c r="AA2" s="400"/>
      <c r="AB2" s="402"/>
      <c r="AC2" s="163"/>
      <c r="AD2" s="399" t="s">
        <v>113</v>
      </c>
      <c r="AE2" s="400"/>
      <c r="AF2" s="162">
        <f>W2+1</f>
        <v>38</v>
      </c>
      <c r="AG2" s="401">
        <f>X2+7</f>
        <v>43003</v>
      </c>
      <c r="AH2" s="400"/>
      <c r="AI2" s="400"/>
      <c r="AJ2" s="400"/>
      <c r="AK2" s="402"/>
      <c r="AM2" s="399" t="s">
        <v>113</v>
      </c>
      <c r="AN2" s="400"/>
      <c r="AO2" s="162">
        <f>AF2+1</f>
        <v>39</v>
      </c>
      <c r="AP2" s="401">
        <f>AG2+7</f>
        <v>43010</v>
      </c>
      <c r="AQ2" s="400"/>
      <c r="AR2" s="400"/>
      <c r="AS2" s="400"/>
      <c r="AT2" s="402"/>
    </row>
    <row r="4" spans="1:47" s="44" customFormat="1" x14ac:dyDescent="0.3">
      <c r="A4" s="115" t="s">
        <v>136</v>
      </c>
      <c r="B4" s="115" t="s">
        <v>137</v>
      </c>
      <c r="C4" s="115" t="s">
        <v>138</v>
      </c>
      <c r="D4" s="115" t="s">
        <v>116</v>
      </c>
      <c r="E4" s="115" t="s">
        <v>139</v>
      </c>
      <c r="F4" s="115" t="s">
        <v>140</v>
      </c>
      <c r="G4" s="115" t="s">
        <v>141</v>
      </c>
      <c r="H4" s="115" t="s">
        <v>142</v>
      </c>
      <c r="I4" s="164" t="s">
        <v>143</v>
      </c>
      <c r="J4" s="165" t="s">
        <v>144</v>
      </c>
      <c r="K4" s="115" t="s">
        <v>145</v>
      </c>
      <c r="L4" s="115" t="s">
        <v>138</v>
      </c>
      <c r="M4" s="115" t="s">
        <v>116</v>
      </c>
      <c r="N4" s="115" t="s">
        <v>139</v>
      </c>
      <c r="O4" s="115" t="s">
        <v>140</v>
      </c>
      <c r="P4" s="115" t="s">
        <v>141</v>
      </c>
      <c r="Q4" s="115" t="s">
        <v>142</v>
      </c>
      <c r="R4" s="164" t="s">
        <v>143</v>
      </c>
      <c r="S4" s="165" t="s">
        <v>144</v>
      </c>
      <c r="T4" s="166" t="s">
        <v>145</v>
      </c>
      <c r="U4" s="115" t="s">
        <v>138</v>
      </c>
      <c r="V4" s="115" t="s">
        <v>116</v>
      </c>
      <c r="W4" s="115" t="s">
        <v>139</v>
      </c>
      <c r="X4" s="115" t="s">
        <v>140</v>
      </c>
      <c r="Y4" s="115" t="s">
        <v>141</v>
      </c>
      <c r="Z4" s="115" t="s">
        <v>142</v>
      </c>
      <c r="AA4" s="167" t="s">
        <v>143</v>
      </c>
      <c r="AB4" s="168" t="s">
        <v>144</v>
      </c>
      <c r="AC4" s="166" t="s">
        <v>145</v>
      </c>
      <c r="AD4" s="115" t="s">
        <v>138</v>
      </c>
      <c r="AE4" s="115" t="s">
        <v>116</v>
      </c>
      <c r="AF4" s="115" t="s">
        <v>139</v>
      </c>
      <c r="AG4" s="115" t="s">
        <v>140</v>
      </c>
      <c r="AH4" s="115" t="s">
        <v>141</v>
      </c>
      <c r="AI4" s="115" t="s">
        <v>142</v>
      </c>
      <c r="AJ4" s="167" t="s">
        <v>143</v>
      </c>
      <c r="AK4" s="168" t="s">
        <v>144</v>
      </c>
      <c r="AL4" s="169" t="s">
        <v>145</v>
      </c>
      <c r="AM4" s="115" t="s">
        <v>138</v>
      </c>
      <c r="AN4" s="115" t="s">
        <v>116</v>
      </c>
      <c r="AO4" s="115" t="s">
        <v>139</v>
      </c>
      <c r="AP4" s="115" t="s">
        <v>140</v>
      </c>
      <c r="AQ4" s="115" t="s">
        <v>141</v>
      </c>
      <c r="AR4" s="115" t="s">
        <v>142</v>
      </c>
      <c r="AS4" s="167" t="s">
        <v>143</v>
      </c>
      <c r="AT4" s="168" t="s">
        <v>144</v>
      </c>
      <c r="AU4" s="169" t="s">
        <v>145</v>
      </c>
    </row>
    <row r="5" spans="1:47" x14ac:dyDescent="0.3">
      <c r="A5" s="170">
        <v>1</v>
      </c>
      <c r="B5" s="171" t="s">
        <v>146</v>
      </c>
      <c r="C5" s="172">
        <v>1</v>
      </c>
      <c r="D5" s="172">
        <v>2</v>
      </c>
      <c r="E5" s="172">
        <v>10</v>
      </c>
      <c r="F5" s="172" t="s">
        <v>147</v>
      </c>
      <c r="G5" s="173">
        <f>I5*0.6</f>
        <v>3</v>
      </c>
      <c r="H5" s="173">
        <f>I5*0.8</f>
        <v>4</v>
      </c>
      <c r="I5" s="174">
        <v>5</v>
      </c>
      <c r="J5" s="175"/>
      <c r="K5" s="172">
        <f t="shared" ref="K5:K11" si="0">PRODUCT(E5,I5,D5)+SUM(G5,H5,J5)</f>
        <v>107</v>
      </c>
      <c r="L5" s="172">
        <v>1</v>
      </c>
      <c r="M5" s="172">
        <v>2</v>
      </c>
      <c r="N5" s="172">
        <v>10</v>
      </c>
      <c r="O5" s="172" t="s">
        <v>148</v>
      </c>
      <c r="P5" s="173">
        <f>R5*0.6</f>
        <v>3.15</v>
      </c>
      <c r="Q5" s="173">
        <f>R5*0.8</f>
        <v>4.2</v>
      </c>
      <c r="R5" s="176">
        <f>I5*1.05</f>
        <v>5.25</v>
      </c>
      <c r="S5" s="177"/>
      <c r="T5" s="172">
        <f t="shared" ref="T5:T11" si="1">PRODUCT(N5,R5,M5)+SUM(P5,Q5,S5)</f>
        <v>112.35</v>
      </c>
      <c r="U5" s="172">
        <v>1</v>
      </c>
      <c r="V5" s="172">
        <v>2</v>
      </c>
      <c r="W5" s="172">
        <v>5</v>
      </c>
      <c r="X5" s="172" t="s">
        <v>149</v>
      </c>
      <c r="Y5" s="173">
        <f>AA5*0.6</f>
        <v>3.8587500000000001</v>
      </c>
      <c r="Z5" s="173">
        <f>AA5*0.8</f>
        <v>5.1450000000000005</v>
      </c>
      <c r="AA5" s="176">
        <f>R5*1.05/0.75*0.875</f>
        <v>6.4312500000000004</v>
      </c>
      <c r="AB5" s="177"/>
      <c r="AC5" s="172">
        <f t="shared" ref="AC5:AC11" si="2">PRODUCT(W5,AA5,V5)+SUM(Y5,Z5,AB5)</f>
        <v>73.316249999999997</v>
      </c>
      <c r="AD5" s="172">
        <v>1</v>
      </c>
      <c r="AE5" s="172">
        <v>2</v>
      </c>
      <c r="AF5" s="172">
        <v>5</v>
      </c>
      <c r="AG5" s="172" t="s">
        <v>150</v>
      </c>
      <c r="AH5" s="173">
        <f>AJ5*0.6</f>
        <v>4.0516875000000008</v>
      </c>
      <c r="AI5" s="173">
        <f>AJ5*0.8</f>
        <v>5.4022500000000013</v>
      </c>
      <c r="AJ5" s="176">
        <f>AA5*1.05</f>
        <v>6.752812500000001</v>
      </c>
      <c r="AK5" s="177"/>
      <c r="AL5" s="172">
        <f t="shared" ref="AL5:AL11" si="3">PRODUCT(AF5,AJ5,AE5)+SUM(AH5,AI5,AK5)</f>
        <v>76.982062500000012</v>
      </c>
      <c r="AM5" s="172">
        <v>1</v>
      </c>
      <c r="AN5" s="172">
        <v>2</v>
      </c>
      <c r="AO5" s="172">
        <v>5</v>
      </c>
      <c r="AP5" s="172" t="s">
        <v>147</v>
      </c>
      <c r="AQ5" s="173">
        <f>AS5*0.6</f>
        <v>3.4439343750000004</v>
      </c>
      <c r="AR5" s="173">
        <f>AS5*0.8</f>
        <v>4.5919125000000012</v>
      </c>
      <c r="AS5" s="176">
        <f t="shared" ref="AS5:AS11" si="4">AJ5*0.85</f>
        <v>5.739890625000001</v>
      </c>
      <c r="AT5" s="177"/>
      <c r="AU5" s="172">
        <f t="shared" ref="AU5:AU11" si="5">PRODUCT(AO5,AS5,AN5)+SUM(AQ5,AR5,AT5)</f>
        <v>65.434753125000015</v>
      </c>
    </row>
    <row r="6" spans="1:47" x14ac:dyDescent="0.3">
      <c r="A6" s="178">
        <v>1</v>
      </c>
      <c r="B6" s="171" t="s">
        <v>151</v>
      </c>
      <c r="C6" s="172">
        <v>2</v>
      </c>
      <c r="D6" s="108">
        <v>3</v>
      </c>
      <c r="E6" s="161">
        <v>10</v>
      </c>
      <c r="F6" s="172" t="s">
        <v>147</v>
      </c>
      <c r="G6" s="173">
        <f>I6*0.6</f>
        <v>3</v>
      </c>
      <c r="H6" s="173">
        <f>I6*0.8</f>
        <v>4</v>
      </c>
      <c r="I6" s="174">
        <v>5</v>
      </c>
      <c r="J6" s="175"/>
      <c r="K6" s="172">
        <f t="shared" si="0"/>
        <v>157</v>
      </c>
      <c r="L6" s="172">
        <v>2</v>
      </c>
      <c r="M6" s="172">
        <v>3</v>
      </c>
      <c r="N6" s="172">
        <v>10</v>
      </c>
      <c r="O6" s="172" t="s">
        <v>148</v>
      </c>
      <c r="P6" s="173">
        <f>R6*0.6</f>
        <v>3.15</v>
      </c>
      <c r="Q6" s="173">
        <f>R6*0.8</f>
        <v>4.2</v>
      </c>
      <c r="R6" s="176">
        <f t="shared" ref="R6:R11" si="6">I6*1.05</f>
        <v>5.25</v>
      </c>
      <c r="S6" s="175"/>
      <c r="T6" s="173">
        <f t="shared" si="1"/>
        <v>164.85</v>
      </c>
      <c r="U6" s="172">
        <v>2</v>
      </c>
      <c r="V6" s="172">
        <v>3</v>
      </c>
      <c r="W6" s="172">
        <v>5</v>
      </c>
      <c r="X6" s="172" t="s">
        <v>149</v>
      </c>
      <c r="Y6" s="173">
        <f>AA6*0.6</f>
        <v>3.8587500000000001</v>
      </c>
      <c r="Z6" s="173">
        <f>AA6*0.8</f>
        <v>5.1450000000000005</v>
      </c>
      <c r="AA6" s="176">
        <f>R6*1.05/0.75*0.875</f>
        <v>6.4312500000000004</v>
      </c>
      <c r="AB6" s="175"/>
      <c r="AC6" s="172">
        <f t="shared" si="2"/>
        <v>105.4725</v>
      </c>
      <c r="AD6" s="172">
        <v>2</v>
      </c>
      <c r="AE6" s="172">
        <v>3</v>
      </c>
      <c r="AF6" s="172">
        <v>5</v>
      </c>
      <c r="AG6" s="172" t="s">
        <v>150</v>
      </c>
      <c r="AH6" s="173">
        <f>AJ6*0.6</f>
        <v>4.0516875000000008</v>
      </c>
      <c r="AI6" s="173">
        <f>AJ6*0.8</f>
        <v>5.4022500000000013</v>
      </c>
      <c r="AJ6" s="176">
        <f t="shared" ref="AJ6:AJ11" si="7">AA6*1.05</f>
        <v>6.752812500000001</v>
      </c>
      <c r="AK6" s="177"/>
      <c r="AL6" s="160">
        <f t="shared" si="3"/>
        <v>110.74612500000003</v>
      </c>
      <c r="AM6" s="172">
        <v>2</v>
      </c>
      <c r="AN6" s="172">
        <v>3</v>
      </c>
      <c r="AO6" s="172">
        <v>5</v>
      </c>
      <c r="AP6" s="172" t="s">
        <v>147</v>
      </c>
      <c r="AQ6" s="173">
        <f>AS6*0.6</f>
        <v>3.4439343750000004</v>
      </c>
      <c r="AR6" s="173">
        <f>AS6*0.8</f>
        <v>4.5919125000000012</v>
      </c>
      <c r="AS6" s="176">
        <f t="shared" si="4"/>
        <v>5.739890625000001</v>
      </c>
      <c r="AT6" s="177"/>
      <c r="AU6" s="160">
        <f t="shared" si="5"/>
        <v>94.13420625000002</v>
      </c>
    </row>
    <row r="7" spans="1:47" x14ac:dyDescent="0.3">
      <c r="A7" s="178">
        <v>1</v>
      </c>
      <c r="B7" s="171" t="s">
        <v>152</v>
      </c>
      <c r="C7" s="172"/>
      <c r="D7" s="172">
        <v>3</v>
      </c>
      <c r="E7" s="172">
        <v>10</v>
      </c>
      <c r="F7" s="172" t="s">
        <v>147</v>
      </c>
      <c r="G7" s="173"/>
      <c r="H7" s="173"/>
      <c r="I7" s="174"/>
      <c r="J7" s="175"/>
      <c r="K7" s="172">
        <f t="shared" si="0"/>
        <v>30</v>
      </c>
      <c r="L7" s="172">
        <v>0</v>
      </c>
      <c r="M7" s="172">
        <v>3</v>
      </c>
      <c r="N7" s="172">
        <v>10</v>
      </c>
      <c r="O7" s="172" t="s">
        <v>148</v>
      </c>
      <c r="P7" s="173"/>
      <c r="Q7" s="173"/>
      <c r="R7" s="176">
        <f t="shared" si="6"/>
        <v>0</v>
      </c>
      <c r="S7" s="177"/>
      <c r="T7" s="173">
        <f t="shared" si="1"/>
        <v>0</v>
      </c>
      <c r="U7" s="172"/>
      <c r="V7" s="172">
        <v>3</v>
      </c>
      <c r="W7" s="172">
        <v>5</v>
      </c>
      <c r="X7" s="172" t="s">
        <v>149</v>
      </c>
      <c r="Y7" s="173"/>
      <c r="Z7" s="173"/>
      <c r="AA7" s="176">
        <f>R7*1.05/0.75*0.875</f>
        <v>0</v>
      </c>
      <c r="AB7" s="177"/>
      <c r="AC7" s="172">
        <f t="shared" si="2"/>
        <v>0</v>
      </c>
      <c r="AD7" s="172"/>
      <c r="AE7" s="172">
        <v>3</v>
      </c>
      <c r="AF7" s="172">
        <v>5</v>
      </c>
      <c r="AG7" s="172" t="s">
        <v>150</v>
      </c>
      <c r="AH7" s="173"/>
      <c r="AI7" s="173"/>
      <c r="AJ7" s="176">
        <f t="shared" si="7"/>
        <v>0</v>
      </c>
      <c r="AK7" s="177"/>
      <c r="AL7" s="160">
        <f t="shared" si="3"/>
        <v>0</v>
      </c>
      <c r="AM7" s="172"/>
      <c r="AN7" s="172">
        <v>3</v>
      </c>
      <c r="AO7" s="172">
        <v>5</v>
      </c>
      <c r="AP7" s="172" t="s">
        <v>147</v>
      </c>
      <c r="AQ7" s="173"/>
      <c r="AR7" s="173"/>
      <c r="AS7" s="176">
        <f t="shared" si="4"/>
        <v>0</v>
      </c>
      <c r="AT7" s="177"/>
      <c r="AU7" s="160">
        <f t="shared" si="5"/>
        <v>0</v>
      </c>
    </row>
    <row r="8" spans="1:47" x14ac:dyDescent="0.3">
      <c r="A8" s="172"/>
      <c r="B8" s="171" t="s">
        <v>153</v>
      </c>
      <c r="C8" s="172">
        <v>2</v>
      </c>
      <c r="D8" s="172">
        <v>3</v>
      </c>
      <c r="E8" s="172">
        <v>10</v>
      </c>
      <c r="F8" s="172" t="s">
        <v>147</v>
      </c>
      <c r="G8" s="173">
        <f>I8*0.6</f>
        <v>3</v>
      </c>
      <c r="H8" s="173">
        <f>I8*0.8</f>
        <v>4</v>
      </c>
      <c r="I8" s="174">
        <v>5</v>
      </c>
      <c r="J8" s="175"/>
      <c r="K8" s="172">
        <f t="shared" si="0"/>
        <v>157</v>
      </c>
      <c r="L8" s="172">
        <v>1</v>
      </c>
      <c r="M8" s="172">
        <v>3</v>
      </c>
      <c r="N8" s="172">
        <v>10</v>
      </c>
      <c r="O8" s="172" t="s">
        <v>148</v>
      </c>
      <c r="P8" s="173">
        <f>R8*0.6</f>
        <v>3.15</v>
      </c>
      <c r="Q8" s="173">
        <f>R8*0.8</f>
        <v>4.2</v>
      </c>
      <c r="R8" s="176">
        <f t="shared" si="6"/>
        <v>5.25</v>
      </c>
      <c r="S8" s="177"/>
      <c r="T8" s="172">
        <f t="shared" si="1"/>
        <v>164.85</v>
      </c>
      <c r="U8" s="172">
        <v>1</v>
      </c>
      <c r="V8" s="172">
        <v>3</v>
      </c>
      <c r="W8" s="172">
        <v>5</v>
      </c>
      <c r="X8" s="172" t="s">
        <v>149</v>
      </c>
      <c r="Y8" s="173">
        <f>AA8*0.6</f>
        <v>3.8587500000000001</v>
      </c>
      <c r="Z8" s="173">
        <f>AA8*0.8</f>
        <v>5.1450000000000005</v>
      </c>
      <c r="AA8" s="176">
        <f>R8*1.05/0.75*0.875</f>
        <v>6.4312500000000004</v>
      </c>
      <c r="AB8" s="177"/>
      <c r="AC8" s="172">
        <f t="shared" si="2"/>
        <v>105.4725</v>
      </c>
      <c r="AD8" s="172">
        <v>1</v>
      </c>
      <c r="AE8" s="172">
        <v>3</v>
      </c>
      <c r="AF8" s="172">
        <v>5</v>
      </c>
      <c r="AG8" s="172" t="s">
        <v>150</v>
      </c>
      <c r="AH8" s="173">
        <f>AJ8*0.6</f>
        <v>4.0516875000000008</v>
      </c>
      <c r="AI8" s="173">
        <f>AJ8*0.8</f>
        <v>5.4022500000000013</v>
      </c>
      <c r="AJ8" s="176">
        <f t="shared" si="7"/>
        <v>6.752812500000001</v>
      </c>
      <c r="AK8" s="177"/>
      <c r="AL8" s="172">
        <f t="shared" si="3"/>
        <v>110.74612500000003</v>
      </c>
      <c r="AM8" s="172">
        <v>1</v>
      </c>
      <c r="AN8" s="172">
        <v>3</v>
      </c>
      <c r="AO8" s="172">
        <v>5</v>
      </c>
      <c r="AP8" s="172" t="s">
        <v>147</v>
      </c>
      <c r="AQ8" s="173">
        <f>AS8*0.6</f>
        <v>3.4439343750000004</v>
      </c>
      <c r="AR8" s="173">
        <f>AS8*0.8</f>
        <v>4.5919125000000012</v>
      </c>
      <c r="AS8" s="176">
        <f t="shared" si="4"/>
        <v>5.739890625000001</v>
      </c>
      <c r="AT8" s="177"/>
      <c r="AU8" s="172">
        <f t="shared" si="5"/>
        <v>94.13420625000002</v>
      </c>
    </row>
    <row r="9" spans="1:47" x14ac:dyDescent="0.3">
      <c r="A9" s="178">
        <v>1</v>
      </c>
      <c r="B9" s="171" t="s">
        <v>154</v>
      </c>
      <c r="C9" s="172">
        <v>2</v>
      </c>
      <c r="D9" s="172">
        <v>3</v>
      </c>
      <c r="E9" s="172">
        <v>10</v>
      </c>
      <c r="F9" s="179" t="s">
        <v>147</v>
      </c>
      <c r="G9" s="173">
        <f>I9*0.6</f>
        <v>3</v>
      </c>
      <c r="H9" s="173">
        <f>I9*0.8</f>
        <v>4</v>
      </c>
      <c r="I9" s="174">
        <v>5</v>
      </c>
      <c r="J9" s="175"/>
      <c r="K9" s="172">
        <f t="shared" si="0"/>
        <v>157</v>
      </c>
      <c r="L9" s="172">
        <v>2</v>
      </c>
      <c r="M9" s="172">
        <v>3</v>
      </c>
      <c r="N9" s="172">
        <v>10</v>
      </c>
      <c r="O9" s="172" t="s">
        <v>148</v>
      </c>
      <c r="P9" s="173">
        <f>R9*0.6</f>
        <v>3.15</v>
      </c>
      <c r="Q9" s="173">
        <f>R9*0.8</f>
        <v>4.2</v>
      </c>
      <c r="R9" s="176">
        <f t="shared" si="6"/>
        <v>5.25</v>
      </c>
      <c r="S9" s="177"/>
      <c r="T9" s="172">
        <f t="shared" si="1"/>
        <v>164.85</v>
      </c>
      <c r="U9" s="172">
        <v>2</v>
      </c>
      <c r="V9" s="172">
        <v>3</v>
      </c>
      <c r="W9" s="172">
        <v>5</v>
      </c>
      <c r="X9" s="172" t="s">
        <v>149</v>
      </c>
      <c r="Y9" s="173">
        <f>AA9*0.6</f>
        <v>3.8587500000000001</v>
      </c>
      <c r="Z9" s="173">
        <f>AA9*0.8</f>
        <v>5.1450000000000005</v>
      </c>
      <c r="AA9" s="176">
        <f>R9*1.05/0.75*0.875</f>
        <v>6.4312500000000004</v>
      </c>
      <c r="AB9" s="177"/>
      <c r="AC9" s="172">
        <f t="shared" si="2"/>
        <v>105.4725</v>
      </c>
      <c r="AD9" s="172">
        <v>2</v>
      </c>
      <c r="AE9" s="172">
        <v>3</v>
      </c>
      <c r="AF9" s="172">
        <v>5</v>
      </c>
      <c r="AG9" s="172" t="s">
        <v>150</v>
      </c>
      <c r="AH9" s="173">
        <f>AJ9*0.6</f>
        <v>4.0516875000000008</v>
      </c>
      <c r="AI9" s="173">
        <f>AJ9*0.8</f>
        <v>5.4022500000000013</v>
      </c>
      <c r="AJ9" s="176">
        <f t="shared" si="7"/>
        <v>6.752812500000001</v>
      </c>
      <c r="AK9" s="177"/>
      <c r="AL9" s="172">
        <f t="shared" si="3"/>
        <v>110.74612500000003</v>
      </c>
      <c r="AM9" s="172">
        <v>2</v>
      </c>
      <c r="AN9" s="172">
        <v>3</v>
      </c>
      <c r="AO9" s="172">
        <v>5</v>
      </c>
      <c r="AP9" s="172" t="s">
        <v>147</v>
      </c>
      <c r="AQ9" s="173">
        <f>AS9*0.6</f>
        <v>3.4439343750000004</v>
      </c>
      <c r="AR9" s="173">
        <f>AS9*0.8</f>
        <v>4.5919125000000012</v>
      </c>
      <c r="AS9" s="176">
        <f t="shared" si="4"/>
        <v>5.739890625000001</v>
      </c>
      <c r="AT9" s="177"/>
      <c r="AU9" s="172">
        <f t="shared" si="5"/>
        <v>94.13420625000002</v>
      </c>
    </row>
    <row r="10" spans="1:47" x14ac:dyDescent="0.3">
      <c r="A10" s="178">
        <v>1</v>
      </c>
      <c r="B10" s="180" t="s">
        <v>155</v>
      </c>
      <c r="C10" s="172">
        <v>1</v>
      </c>
      <c r="D10" s="172">
        <v>3</v>
      </c>
      <c r="E10" s="172">
        <v>10</v>
      </c>
      <c r="F10" s="172" t="s">
        <v>147</v>
      </c>
      <c r="G10" s="173"/>
      <c r="H10" s="173">
        <f>I10*0.8</f>
        <v>2</v>
      </c>
      <c r="I10" s="174">
        <v>2.5</v>
      </c>
      <c r="J10" s="175"/>
      <c r="K10" s="172">
        <f>PRODUCT(E10,I10,D10)+SUM(G10,H10,J10)</f>
        <v>77</v>
      </c>
      <c r="L10" s="172">
        <v>1</v>
      </c>
      <c r="M10" s="172">
        <v>3</v>
      </c>
      <c r="N10" s="172">
        <v>10</v>
      </c>
      <c r="O10" s="172" t="s">
        <v>148</v>
      </c>
      <c r="P10" s="173"/>
      <c r="Q10" s="173">
        <f>R10*0.8</f>
        <v>2.1</v>
      </c>
      <c r="R10" s="176">
        <f>I10*1.05</f>
        <v>2.625</v>
      </c>
      <c r="S10" s="177"/>
      <c r="T10" s="173">
        <f>PRODUCT(N10,R10,M10)+SUM(P10,Q10,S10)</f>
        <v>80.849999999999994</v>
      </c>
      <c r="U10" s="172">
        <v>1</v>
      </c>
      <c r="V10" s="172">
        <v>3</v>
      </c>
      <c r="W10" s="172">
        <v>8</v>
      </c>
      <c r="X10" s="172" t="s">
        <v>149</v>
      </c>
      <c r="Y10" s="173"/>
      <c r="Z10" s="173">
        <f>AA10*0.8</f>
        <v>2.2050000000000001</v>
      </c>
      <c r="AA10" s="176">
        <f>R10*1.05</f>
        <v>2.7562500000000001</v>
      </c>
      <c r="AB10" s="177"/>
      <c r="AC10" s="172">
        <f>PRODUCT(W10,AA10,V10)+SUM(Y10,Z10,AB10)</f>
        <v>68.355000000000004</v>
      </c>
      <c r="AD10" s="172">
        <v>1</v>
      </c>
      <c r="AE10" s="172">
        <v>3</v>
      </c>
      <c r="AF10" s="172">
        <v>8</v>
      </c>
      <c r="AG10" s="172" t="s">
        <v>150</v>
      </c>
      <c r="AH10" s="173"/>
      <c r="AI10" s="173">
        <f>AJ10*0.8</f>
        <v>2.3152500000000003</v>
      </c>
      <c r="AJ10" s="176">
        <f t="shared" si="7"/>
        <v>2.8940625000000004</v>
      </c>
      <c r="AK10" s="177"/>
      <c r="AL10" s="160">
        <f>PRODUCT(AF10,AJ10,AE10)+SUM(AH10,AI10,AK10)</f>
        <v>71.772750000000016</v>
      </c>
      <c r="AM10" s="172">
        <v>1</v>
      </c>
      <c r="AN10" s="172">
        <v>3</v>
      </c>
      <c r="AO10" s="172">
        <v>8</v>
      </c>
      <c r="AP10" s="172" t="s">
        <v>147</v>
      </c>
      <c r="AQ10" s="173"/>
      <c r="AR10" s="173">
        <f>AS10*0.8</f>
        <v>1.9679625000000003</v>
      </c>
      <c r="AS10" s="176">
        <f t="shared" si="4"/>
        <v>2.4599531250000002</v>
      </c>
      <c r="AT10" s="177"/>
      <c r="AU10" s="160">
        <f t="shared" si="5"/>
        <v>61.006837500000003</v>
      </c>
    </row>
    <row r="11" spans="1:47" x14ac:dyDescent="0.3">
      <c r="A11" s="172"/>
      <c r="B11" s="180" t="s">
        <v>156</v>
      </c>
      <c r="C11" s="172">
        <v>1</v>
      </c>
      <c r="D11" s="172">
        <v>3</v>
      </c>
      <c r="E11" s="172">
        <v>10</v>
      </c>
      <c r="F11" s="172" t="s">
        <v>147</v>
      </c>
      <c r="G11" s="173"/>
      <c r="H11" s="173">
        <f>I11*0.8</f>
        <v>4</v>
      </c>
      <c r="I11" s="174">
        <v>5</v>
      </c>
      <c r="J11" s="175"/>
      <c r="K11" s="172">
        <f t="shared" si="0"/>
        <v>154</v>
      </c>
      <c r="L11" s="172">
        <v>1</v>
      </c>
      <c r="M11" s="172">
        <v>3</v>
      </c>
      <c r="N11" s="172">
        <v>10</v>
      </c>
      <c r="O11" s="172" t="s">
        <v>148</v>
      </c>
      <c r="P11" s="173"/>
      <c r="Q11" s="173">
        <f>R11*0.8</f>
        <v>4.2</v>
      </c>
      <c r="R11" s="176">
        <f t="shared" si="6"/>
        <v>5.25</v>
      </c>
      <c r="S11" s="177"/>
      <c r="T11" s="172">
        <f t="shared" si="1"/>
        <v>161.69999999999999</v>
      </c>
      <c r="U11" s="172">
        <v>1</v>
      </c>
      <c r="V11" s="172">
        <v>3</v>
      </c>
      <c r="W11" s="172">
        <v>8</v>
      </c>
      <c r="X11" s="172" t="s">
        <v>149</v>
      </c>
      <c r="Y11" s="173"/>
      <c r="Z11" s="173">
        <f>AA11*0.8</f>
        <v>4.41</v>
      </c>
      <c r="AA11" s="176">
        <f>R11*1.05</f>
        <v>5.5125000000000002</v>
      </c>
      <c r="AB11" s="177"/>
      <c r="AC11" s="172">
        <f t="shared" si="2"/>
        <v>136.71</v>
      </c>
      <c r="AD11" s="172">
        <v>1</v>
      </c>
      <c r="AE11" s="172">
        <v>3</v>
      </c>
      <c r="AF11" s="172">
        <v>8</v>
      </c>
      <c r="AG11" s="172" t="s">
        <v>150</v>
      </c>
      <c r="AH11" s="173"/>
      <c r="AI11" s="173">
        <f>AJ11*0.8</f>
        <v>4.6305000000000005</v>
      </c>
      <c r="AJ11" s="176">
        <f t="shared" si="7"/>
        <v>5.7881250000000009</v>
      </c>
      <c r="AK11" s="177"/>
      <c r="AL11" s="172">
        <f t="shared" si="3"/>
        <v>143.54550000000003</v>
      </c>
      <c r="AM11" s="172">
        <v>1</v>
      </c>
      <c r="AN11" s="172">
        <v>3</v>
      </c>
      <c r="AO11" s="172">
        <v>8</v>
      </c>
      <c r="AP11" s="172" t="s">
        <v>147</v>
      </c>
      <c r="AQ11" s="173"/>
      <c r="AR11" s="173">
        <f>AS11*0.8</f>
        <v>3.9359250000000006</v>
      </c>
      <c r="AS11" s="176">
        <f t="shared" si="4"/>
        <v>4.9199062500000004</v>
      </c>
      <c r="AT11" s="177"/>
      <c r="AU11" s="172">
        <f t="shared" si="5"/>
        <v>122.01367500000001</v>
      </c>
    </row>
    <row r="12" spans="1:47" x14ac:dyDescent="0.3">
      <c r="A12" s="172"/>
      <c r="B12" s="172"/>
      <c r="C12" s="172"/>
      <c r="D12" s="172"/>
      <c r="E12" s="172"/>
      <c r="F12" s="172"/>
      <c r="G12" s="172"/>
      <c r="H12" s="172"/>
      <c r="I12" s="181"/>
      <c r="J12" s="172"/>
      <c r="K12" s="172"/>
      <c r="L12" s="172"/>
      <c r="M12" s="172"/>
      <c r="N12" s="172"/>
      <c r="O12" s="172"/>
      <c r="P12" s="172"/>
      <c r="Q12" s="172"/>
      <c r="R12" s="181"/>
      <c r="S12" s="181"/>
      <c r="T12" s="173"/>
      <c r="U12" s="172"/>
      <c r="V12" s="172"/>
      <c r="W12" s="172"/>
      <c r="X12" s="172"/>
      <c r="Y12" s="172"/>
      <c r="Z12" s="172"/>
      <c r="AA12" s="182"/>
      <c r="AB12" s="182"/>
      <c r="AC12" s="173"/>
      <c r="AD12" s="172"/>
      <c r="AE12" s="172"/>
      <c r="AF12" s="172"/>
      <c r="AG12" s="172"/>
      <c r="AH12" s="172"/>
      <c r="AI12" s="172"/>
      <c r="AJ12" s="182"/>
      <c r="AK12" s="182"/>
      <c r="AM12" s="172"/>
      <c r="AN12" s="172"/>
      <c r="AO12" s="172"/>
      <c r="AP12" s="172"/>
      <c r="AQ12" s="172"/>
      <c r="AR12" s="172"/>
      <c r="AS12" s="182"/>
      <c r="AT12" s="182"/>
    </row>
    <row r="13" spans="1:47" ht="15" thickBot="1" x14ac:dyDescent="0.35"/>
    <row r="14" spans="1:47" x14ac:dyDescent="0.3">
      <c r="A14" s="183" t="s">
        <v>157</v>
      </c>
      <c r="B14" s="184"/>
      <c r="C14" s="184"/>
      <c r="D14" s="184"/>
      <c r="E14" s="184"/>
      <c r="F14" s="184"/>
      <c r="G14" s="184"/>
      <c r="H14" s="185"/>
      <c r="L14" s="186" t="s">
        <v>158</v>
      </c>
      <c r="M14" s="184"/>
      <c r="N14" s="184"/>
      <c r="O14" s="184"/>
      <c r="P14" s="184"/>
      <c r="Q14" s="184"/>
      <c r="R14" s="184"/>
      <c r="S14" s="184"/>
      <c r="T14" s="187"/>
      <c r="U14" s="184"/>
      <c r="V14" s="184"/>
      <c r="W14" s="184"/>
      <c r="X14" s="184"/>
      <c r="Y14" s="184"/>
      <c r="Z14" s="185"/>
    </row>
    <row r="15" spans="1:47" ht="15" thickBot="1" x14ac:dyDescent="0.35">
      <c r="A15" s="188" t="s">
        <v>159</v>
      </c>
      <c r="B15" s="189" t="s">
        <v>160</v>
      </c>
      <c r="C15" s="189"/>
      <c r="D15" s="189"/>
      <c r="E15" s="189"/>
      <c r="F15" s="189"/>
      <c r="G15" s="189">
        <v>3</v>
      </c>
      <c r="H15" s="190" t="s">
        <v>161</v>
      </c>
      <c r="L15" s="191"/>
      <c r="M15" s="192"/>
      <c r="N15" s="192"/>
      <c r="O15" s="192"/>
      <c r="P15" s="192"/>
      <c r="Q15" s="192"/>
      <c r="R15" s="192"/>
      <c r="S15" s="192"/>
      <c r="T15" s="193"/>
      <c r="U15" s="192"/>
      <c r="V15" s="192"/>
      <c r="W15" s="192"/>
      <c r="X15" s="192"/>
      <c r="Y15" s="192"/>
      <c r="Z15" s="194"/>
    </row>
    <row r="16" spans="1:47" ht="15" thickBot="1" x14ac:dyDescent="0.35">
      <c r="A16" s="195"/>
      <c r="B16" s="196" t="s">
        <v>162</v>
      </c>
      <c r="C16" s="196"/>
      <c r="D16" s="196"/>
      <c r="E16" s="196"/>
      <c r="F16" s="196"/>
      <c r="G16" s="196">
        <v>3</v>
      </c>
      <c r="H16" s="197" t="s">
        <v>161</v>
      </c>
      <c r="L16" s="198" t="s">
        <v>163</v>
      </c>
      <c r="M16" s="199"/>
      <c r="N16" s="199"/>
      <c r="O16" s="199"/>
      <c r="P16" s="199"/>
      <c r="Q16" s="199"/>
      <c r="R16" s="199"/>
      <c r="S16" s="199"/>
      <c r="T16" s="200"/>
      <c r="U16" s="199"/>
      <c r="V16" s="199"/>
      <c r="W16" s="199"/>
      <c r="X16" s="199"/>
      <c r="Y16" s="199"/>
      <c r="Z16" s="199"/>
      <c r="AA16" s="200"/>
      <c r="AB16" s="200"/>
      <c r="AC16" s="200"/>
      <c r="AD16" s="201"/>
    </row>
    <row r="17" spans="1:39" x14ac:dyDescent="0.3">
      <c r="A17" s="202" t="s">
        <v>164</v>
      </c>
      <c r="B17" s="203" t="s">
        <v>165</v>
      </c>
      <c r="C17" s="203"/>
      <c r="D17" s="203"/>
      <c r="E17" s="203"/>
      <c r="F17" s="203"/>
      <c r="G17" s="203">
        <v>2</v>
      </c>
      <c r="H17" s="204" t="s">
        <v>166</v>
      </c>
    </row>
    <row r="18" spans="1:39" x14ac:dyDescent="0.3">
      <c r="A18" s="202"/>
      <c r="B18" s="203" t="s">
        <v>167</v>
      </c>
      <c r="C18" s="203"/>
      <c r="D18" s="203"/>
      <c r="E18" s="203"/>
      <c r="F18" s="203"/>
      <c r="G18" s="203">
        <v>2</v>
      </c>
      <c r="H18" s="204" t="s">
        <v>161</v>
      </c>
    </row>
    <row r="19" spans="1:39" x14ac:dyDescent="0.3">
      <c r="A19" s="202"/>
      <c r="B19" s="203" t="s">
        <v>168</v>
      </c>
      <c r="C19" s="203"/>
      <c r="D19" s="203"/>
      <c r="E19" s="203"/>
      <c r="F19" s="203"/>
      <c r="G19" s="203">
        <v>3</v>
      </c>
      <c r="H19" s="204" t="s">
        <v>161</v>
      </c>
    </row>
    <row r="20" spans="1:39" x14ac:dyDescent="0.3">
      <c r="A20" s="188" t="s">
        <v>169</v>
      </c>
      <c r="B20" s="189" t="s">
        <v>170</v>
      </c>
      <c r="C20" s="189"/>
      <c r="D20" s="189"/>
      <c r="E20" s="189"/>
      <c r="F20" s="189"/>
      <c r="G20" s="189">
        <v>3</v>
      </c>
      <c r="H20" s="190" t="s">
        <v>171</v>
      </c>
    </row>
    <row r="21" spans="1:39" ht="15" thickBot="1" x14ac:dyDescent="0.35">
      <c r="A21" s="205"/>
      <c r="B21" s="206" t="s">
        <v>162</v>
      </c>
      <c r="C21" s="206"/>
      <c r="D21" s="206"/>
      <c r="E21" s="206"/>
      <c r="F21" s="206"/>
      <c r="G21" s="206">
        <v>3</v>
      </c>
      <c r="H21" s="207" t="s">
        <v>161</v>
      </c>
    </row>
    <row r="22" spans="1:39" ht="15" thickBot="1" x14ac:dyDescent="0.35"/>
    <row r="23" spans="1:39" x14ac:dyDescent="0.3">
      <c r="A23" s="403" t="s">
        <v>172</v>
      </c>
      <c r="B23" s="208" t="s">
        <v>145</v>
      </c>
      <c r="C23" s="209" t="s">
        <v>173</v>
      </c>
      <c r="D23" s="209" t="s">
        <v>174</v>
      </c>
      <c r="E23" s="209" t="s">
        <v>175</v>
      </c>
      <c r="F23" s="209" t="s">
        <v>148</v>
      </c>
      <c r="G23" s="209" t="s">
        <v>149</v>
      </c>
      <c r="H23" s="210" t="s">
        <v>150</v>
      </c>
      <c r="L23" s="102" t="s">
        <v>176</v>
      </c>
      <c r="U23" s="102" t="s">
        <v>177</v>
      </c>
    </row>
    <row r="24" spans="1:39" ht="15" thickBot="1" x14ac:dyDescent="0.35">
      <c r="A24" s="404"/>
      <c r="B24" s="211" t="s">
        <v>178</v>
      </c>
      <c r="C24" s="212" t="s">
        <v>179</v>
      </c>
      <c r="D24" s="212" t="s">
        <v>180</v>
      </c>
      <c r="E24" s="212" t="s">
        <v>181</v>
      </c>
      <c r="F24" s="212" t="s">
        <v>182</v>
      </c>
      <c r="G24" s="212" t="s">
        <v>183</v>
      </c>
      <c r="H24" s="213" t="s">
        <v>184</v>
      </c>
    </row>
    <row r="25" spans="1:39" ht="15" thickBot="1" x14ac:dyDescent="0.35"/>
    <row r="26" spans="1:39" x14ac:dyDescent="0.3">
      <c r="A26" s="405" t="s">
        <v>185</v>
      </c>
      <c r="B26" s="406"/>
      <c r="C26" s="407"/>
      <c r="D26" s="214"/>
      <c r="E26" s="215" t="s">
        <v>186</v>
      </c>
      <c r="F26" s="216"/>
      <c r="G26" s="216"/>
      <c r="H26" s="216"/>
      <c r="I26" s="216"/>
      <c r="J26" s="216"/>
      <c r="K26" s="216"/>
      <c r="L26" s="216"/>
      <c r="M26" s="217"/>
      <c r="N26" s="217"/>
      <c r="O26" s="217"/>
      <c r="P26" s="217"/>
      <c r="Q26" s="217"/>
      <c r="R26" s="217"/>
      <c r="S26" s="217"/>
      <c r="T26" s="218"/>
      <c r="U26" s="219"/>
      <c r="V26" s="220"/>
    </row>
    <row r="27" spans="1:39" x14ac:dyDescent="0.3">
      <c r="A27" s="221" t="s">
        <v>137</v>
      </c>
      <c r="B27" s="222" t="s">
        <v>187</v>
      </c>
      <c r="C27" s="223" t="s">
        <v>188</v>
      </c>
      <c r="D27" s="224"/>
      <c r="E27" s="225" t="s">
        <v>189</v>
      </c>
      <c r="F27" s="226"/>
      <c r="G27" s="226"/>
      <c r="H27" s="226"/>
      <c r="I27" s="226"/>
      <c r="J27" s="226"/>
      <c r="K27" s="226"/>
      <c r="L27" s="226"/>
      <c r="M27" s="147"/>
      <c r="N27" s="147"/>
      <c r="O27" s="147"/>
      <c r="P27" s="147"/>
      <c r="Q27" s="147"/>
      <c r="R27" s="147"/>
      <c r="S27" s="147"/>
      <c r="T27" s="227"/>
      <c r="U27" s="147"/>
      <c r="V27" s="228"/>
    </row>
    <row r="28" spans="1:39" x14ac:dyDescent="0.3">
      <c r="A28" s="221" t="s">
        <v>190</v>
      </c>
      <c r="B28" s="229"/>
      <c r="C28" s="174">
        <v>90</v>
      </c>
      <c r="D28" s="224"/>
      <c r="E28" s="230" t="s">
        <v>191</v>
      </c>
      <c r="F28" s="226"/>
      <c r="G28" s="226"/>
      <c r="H28" s="226"/>
      <c r="I28" s="226"/>
      <c r="J28" s="226"/>
      <c r="K28" s="226"/>
      <c r="L28" s="226"/>
      <c r="M28" s="147"/>
      <c r="N28" s="147"/>
      <c r="O28" s="147"/>
      <c r="P28" s="147"/>
      <c r="Q28" s="147"/>
      <c r="R28" s="147"/>
      <c r="S28" s="147"/>
      <c r="T28" s="227"/>
      <c r="U28" s="147"/>
      <c r="V28" s="228"/>
    </row>
    <row r="29" spans="1:39" x14ac:dyDescent="0.3">
      <c r="A29" s="221" t="s">
        <v>146</v>
      </c>
      <c r="B29" s="172"/>
      <c r="C29" s="231">
        <v>45</v>
      </c>
      <c r="D29" s="224"/>
      <c r="E29" s="230" t="s">
        <v>192</v>
      </c>
      <c r="F29" s="226"/>
      <c r="G29" s="226"/>
      <c r="H29" s="226"/>
      <c r="I29" s="226"/>
      <c r="J29" s="226"/>
      <c r="K29" s="226"/>
      <c r="L29" s="226"/>
      <c r="M29" s="147"/>
      <c r="N29" s="147"/>
      <c r="O29" s="147"/>
      <c r="P29" s="147"/>
      <c r="Q29" s="147"/>
      <c r="R29" s="147"/>
      <c r="S29" s="147"/>
      <c r="T29" s="227"/>
      <c r="U29" s="147"/>
      <c r="V29" s="228"/>
    </row>
    <row r="30" spans="1:39" x14ac:dyDescent="0.3">
      <c r="A30" s="221" t="s">
        <v>193</v>
      </c>
      <c r="B30" s="172"/>
      <c r="C30" s="174">
        <v>40</v>
      </c>
      <c r="D30" s="224"/>
      <c r="E30" s="230" t="s">
        <v>194</v>
      </c>
      <c r="F30" s="230"/>
      <c r="G30" s="230"/>
      <c r="H30" s="230"/>
      <c r="I30" s="230"/>
      <c r="J30" s="230"/>
      <c r="K30" s="230"/>
      <c r="L30" s="230"/>
      <c r="M30" s="147"/>
      <c r="N30" s="147"/>
      <c r="O30" s="147"/>
      <c r="P30" s="147"/>
      <c r="Q30" s="147"/>
      <c r="R30" s="147"/>
      <c r="S30" s="147"/>
      <c r="T30" s="227"/>
      <c r="U30" s="147"/>
      <c r="V30" s="228"/>
    </row>
    <row r="31" spans="1:39" x14ac:dyDescent="0.3">
      <c r="A31" s="221" t="s">
        <v>154</v>
      </c>
      <c r="B31" s="172"/>
      <c r="C31" s="174">
        <v>40</v>
      </c>
      <c r="D31" s="224"/>
      <c r="E31" s="230" t="s">
        <v>195</v>
      </c>
      <c r="F31" s="147"/>
      <c r="G31" s="232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227"/>
      <c r="U31" s="147"/>
      <c r="V31" s="228"/>
    </row>
    <row r="32" spans="1:39" x14ac:dyDescent="0.3">
      <c r="A32" s="221" t="s">
        <v>196</v>
      </c>
      <c r="B32" s="172"/>
      <c r="C32" s="231">
        <v>40</v>
      </c>
      <c r="D32" s="224"/>
      <c r="E32" s="233" t="s">
        <v>197</v>
      </c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227"/>
      <c r="U32" s="147"/>
      <c r="V32" s="228"/>
      <c r="AD32" s="234" t="s">
        <v>198</v>
      </c>
      <c r="AM32" s="234" t="s">
        <v>198</v>
      </c>
    </row>
    <row r="33" spans="1:22" x14ac:dyDescent="0.3">
      <c r="A33" s="221" t="s">
        <v>199</v>
      </c>
      <c r="B33" s="172"/>
      <c r="C33" s="231">
        <v>0</v>
      </c>
      <c r="D33" s="224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227"/>
      <c r="U33" s="147"/>
      <c r="V33" s="228"/>
    </row>
    <row r="34" spans="1:22" x14ac:dyDescent="0.3">
      <c r="A34" s="221" t="s">
        <v>200</v>
      </c>
      <c r="B34" s="172"/>
      <c r="C34" s="174">
        <v>50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227"/>
      <c r="U34" s="147"/>
      <c r="V34" s="228"/>
    </row>
    <row r="35" spans="1:22" ht="15" thickBot="1" x14ac:dyDescent="0.35">
      <c r="A35" s="235" t="s">
        <v>156</v>
      </c>
      <c r="B35" s="236"/>
      <c r="C35" s="237">
        <v>20</v>
      </c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9"/>
      <c r="U35" s="238"/>
      <c r="V35" s="240"/>
    </row>
  </sheetData>
  <mergeCells count="12">
    <mergeCell ref="A26:C26"/>
    <mergeCell ref="C2:D2"/>
    <mergeCell ref="F2:J2"/>
    <mergeCell ref="L2:M2"/>
    <mergeCell ref="O2:S2"/>
    <mergeCell ref="AD2:AE2"/>
    <mergeCell ref="AG2:AK2"/>
    <mergeCell ref="AM2:AN2"/>
    <mergeCell ref="AP2:AT2"/>
    <mergeCell ref="A23:A24"/>
    <mergeCell ref="U2:V2"/>
    <mergeCell ref="X2:AB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3C4F0-3EF3-4A16-9B22-9233C37DAAE9}">
  <dimension ref="A1:D55"/>
  <sheetViews>
    <sheetView topLeftCell="A44" workbookViewId="0">
      <selection activeCell="F15" sqref="F15"/>
    </sheetView>
  </sheetViews>
  <sheetFormatPr defaultRowHeight="14.4" x14ac:dyDescent="0.3"/>
  <cols>
    <col min="1" max="1" width="30.77734375" style="8" customWidth="1"/>
    <col min="2" max="2" width="9.109375" style="8"/>
    <col min="3" max="3" width="9.109375" style="44" customWidth="1"/>
    <col min="4" max="4" width="10.77734375" style="44" customWidth="1"/>
    <col min="5" max="256" width="9.109375" style="8"/>
    <col min="257" max="257" width="30.77734375" style="8" customWidth="1"/>
    <col min="258" max="258" width="9.109375" style="8"/>
    <col min="259" max="259" width="9.109375" style="8" customWidth="1"/>
    <col min="260" max="260" width="10.77734375" style="8" customWidth="1"/>
    <col min="261" max="512" width="9.109375" style="8"/>
    <col min="513" max="513" width="30.77734375" style="8" customWidth="1"/>
    <col min="514" max="514" width="9.109375" style="8"/>
    <col min="515" max="515" width="9.109375" style="8" customWidth="1"/>
    <col min="516" max="516" width="10.77734375" style="8" customWidth="1"/>
    <col min="517" max="768" width="9.109375" style="8"/>
    <col min="769" max="769" width="30.77734375" style="8" customWidth="1"/>
    <col min="770" max="770" width="9.109375" style="8"/>
    <col min="771" max="771" width="9.109375" style="8" customWidth="1"/>
    <col min="772" max="772" width="10.77734375" style="8" customWidth="1"/>
    <col min="773" max="1024" width="9.109375" style="8"/>
    <col min="1025" max="1025" width="30.77734375" style="8" customWidth="1"/>
    <col min="1026" max="1026" width="9.109375" style="8"/>
    <col min="1027" max="1027" width="9.109375" style="8" customWidth="1"/>
    <col min="1028" max="1028" width="10.77734375" style="8" customWidth="1"/>
    <col min="1029" max="1280" width="9.109375" style="8"/>
    <col min="1281" max="1281" width="30.77734375" style="8" customWidth="1"/>
    <col min="1282" max="1282" width="9.109375" style="8"/>
    <col min="1283" max="1283" width="9.109375" style="8" customWidth="1"/>
    <col min="1284" max="1284" width="10.77734375" style="8" customWidth="1"/>
    <col min="1285" max="1536" width="9.109375" style="8"/>
    <col min="1537" max="1537" width="30.77734375" style="8" customWidth="1"/>
    <col min="1538" max="1538" width="9.109375" style="8"/>
    <col min="1539" max="1539" width="9.109375" style="8" customWidth="1"/>
    <col min="1540" max="1540" width="10.77734375" style="8" customWidth="1"/>
    <col min="1541" max="1792" width="9.109375" style="8"/>
    <col min="1793" max="1793" width="30.77734375" style="8" customWidth="1"/>
    <col min="1794" max="1794" width="9.109375" style="8"/>
    <col min="1795" max="1795" width="9.109375" style="8" customWidth="1"/>
    <col min="1796" max="1796" width="10.77734375" style="8" customWidth="1"/>
    <col min="1797" max="2048" width="9.109375" style="8"/>
    <col min="2049" max="2049" width="30.77734375" style="8" customWidth="1"/>
    <col min="2050" max="2050" width="9.109375" style="8"/>
    <col min="2051" max="2051" width="9.109375" style="8" customWidth="1"/>
    <col min="2052" max="2052" width="10.77734375" style="8" customWidth="1"/>
    <col min="2053" max="2304" width="9.109375" style="8"/>
    <col min="2305" max="2305" width="30.77734375" style="8" customWidth="1"/>
    <col min="2306" max="2306" width="9.109375" style="8"/>
    <col min="2307" max="2307" width="9.109375" style="8" customWidth="1"/>
    <col min="2308" max="2308" width="10.77734375" style="8" customWidth="1"/>
    <col min="2309" max="2560" width="9.109375" style="8"/>
    <col min="2561" max="2561" width="30.77734375" style="8" customWidth="1"/>
    <col min="2562" max="2562" width="9.109375" style="8"/>
    <col min="2563" max="2563" width="9.109375" style="8" customWidth="1"/>
    <col min="2564" max="2564" width="10.77734375" style="8" customWidth="1"/>
    <col min="2565" max="2816" width="9.109375" style="8"/>
    <col min="2817" max="2817" width="30.77734375" style="8" customWidth="1"/>
    <col min="2818" max="2818" width="9.109375" style="8"/>
    <col min="2819" max="2819" width="9.109375" style="8" customWidth="1"/>
    <col min="2820" max="2820" width="10.77734375" style="8" customWidth="1"/>
    <col min="2821" max="3072" width="9.109375" style="8"/>
    <col min="3073" max="3073" width="30.77734375" style="8" customWidth="1"/>
    <col min="3074" max="3074" width="9.109375" style="8"/>
    <col min="3075" max="3075" width="9.109375" style="8" customWidth="1"/>
    <col min="3076" max="3076" width="10.77734375" style="8" customWidth="1"/>
    <col min="3077" max="3328" width="9.109375" style="8"/>
    <col min="3329" max="3329" width="30.77734375" style="8" customWidth="1"/>
    <col min="3330" max="3330" width="9.109375" style="8"/>
    <col min="3331" max="3331" width="9.109375" style="8" customWidth="1"/>
    <col min="3332" max="3332" width="10.77734375" style="8" customWidth="1"/>
    <col min="3333" max="3584" width="9.109375" style="8"/>
    <col min="3585" max="3585" width="30.77734375" style="8" customWidth="1"/>
    <col min="3586" max="3586" width="9.109375" style="8"/>
    <col min="3587" max="3587" width="9.109375" style="8" customWidth="1"/>
    <col min="3588" max="3588" width="10.77734375" style="8" customWidth="1"/>
    <col min="3589" max="3840" width="9.109375" style="8"/>
    <col min="3841" max="3841" width="30.77734375" style="8" customWidth="1"/>
    <col min="3842" max="3842" width="9.109375" style="8"/>
    <col min="3843" max="3843" width="9.109375" style="8" customWidth="1"/>
    <col min="3844" max="3844" width="10.77734375" style="8" customWidth="1"/>
    <col min="3845" max="4096" width="9.109375" style="8"/>
    <col min="4097" max="4097" width="30.77734375" style="8" customWidth="1"/>
    <col min="4098" max="4098" width="9.109375" style="8"/>
    <col min="4099" max="4099" width="9.109375" style="8" customWidth="1"/>
    <col min="4100" max="4100" width="10.77734375" style="8" customWidth="1"/>
    <col min="4101" max="4352" width="9.109375" style="8"/>
    <col min="4353" max="4353" width="30.77734375" style="8" customWidth="1"/>
    <col min="4354" max="4354" width="9.109375" style="8"/>
    <col min="4355" max="4355" width="9.109375" style="8" customWidth="1"/>
    <col min="4356" max="4356" width="10.77734375" style="8" customWidth="1"/>
    <col min="4357" max="4608" width="9.109375" style="8"/>
    <col min="4609" max="4609" width="30.77734375" style="8" customWidth="1"/>
    <col min="4610" max="4610" width="9.109375" style="8"/>
    <col min="4611" max="4611" width="9.109375" style="8" customWidth="1"/>
    <col min="4612" max="4612" width="10.77734375" style="8" customWidth="1"/>
    <col min="4613" max="4864" width="9.109375" style="8"/>
    <col min="4865" max="4865" width="30.77734375" style="8" customWidth="1"/>
    <col min="4866" max="4866" width="9.109375" style="8"/>
    <col min="4867" max="4867" width="9.109375" style="8" customWidth="1"/>
    <col min="4868" max="4868" width="10.77734375" style="8" customWidth="1"/>
    <col min="4869" max="5120" width="9.109375" style="8"/>
    <col min="5121" max="5121" width="30.77734375" style="8" customWidth="1"/>
    <col min="5122" max="5122" width="9.109375" style="8"/>
    <col min="5123" max="5123" width="9.109375" style="8" customWidth="1"/>
    <col min="5124" max="5124" width="10.77734375" style="8" customWidth="1"/>
    <col min="5125" max="5376" width="9.109375" style="8"/>
    <col min="5377" max="5377" width="30.77734375" style="8" customWidth="1"/>
    <col min="5378" max="5378" width="9.109375" style="8"/>
    <col min="5379" max="5379" width="9.109375" style="8" customWidth="1"/>
    <col min="5380" max="5380" width="10.77734375" style="8" customWidth="1"/>
    <col min="5381" max="5632" width="9.109375" style="8"/>
    <col min="5633" max="5633" width="30.77734375" style="8" customWidth="1"/>
    <col min="5634" max="5634" width="9.109375" style="8"/>
    <col min="5635" max="5635" width="9.109375" style="8" customWidth="1"/>
    <col min="5636" max="5636" width="10.77734375" style="8" customWidth="1"/>
    <col min="5637" max="5888" width="9.109375" style="8"/>
    <col min="5889" max="5889" width="30.77734375" style="8" customWidth="1"/>
    <col min="5890" max="5890" width="9.109375" style="8"/>
    <col min="5891" max="5891" width="9.109375" style="8" customWidth="1"/>
    <col min="5892" max="5892" width="10.77734375" style="8" customWidth="1"/>
    <col min="5893" max="6144" width="9.109375" style="8"/>
    <col min="6145" max="6145" width="30.77734375" style="8" customWidth="1"/>
    <col min="6146" max="6146" width="9.109375" style="8"/>
    <col min="6147" max="6147" width="9.109375" style="8" customWidth="1"/>
    <col min="6148" max="6148" width="10.77734375" style="8" customWidth="1"/>
    <col min="6149" max="6400" width="9.109375" style="8"/>
    <col min="6401" max="6401" width="30.77734375" style="8" customWidth="1"/>
    <col min="6402" max="6402" width="9.109375" style="8"/>
    <col min="6403" max="6403" width="9.109375" style="8" customWidth="1"/>
    <col min="6404" max="6404" width="10.77734375" style="8" customWidth="1"/>
    <col min="6405" max="6656" width="9.109375" style="8"/>
    <col min="6657" max="6657" width="30.77734375" style="8" customWidth="1"/>
    <col min="6658" max="6658" width="9.109375" style="8"/>
    <col min="6659" max="6659" width="9.109375" style="8" customWidth="1"/>
    <col min="6660" max="6660" width="10.77734375" style="8" customWidth="1"/>
    <col min="6661" max="6912" width="9.109375" style="8"/>
    <col min="6913" max="6913" width="30.77734375" style="8" customWidth="1"/>
    <col min="6914" max="6914" width="9.109375" style="8"/>
    <col min="6915" max="6915" width="9.109375" style="8" customWidth="1"/>
    <col min="6916" max="6916" width="10.77734375" style="8" customWidth="1"/>
    <col min="6917" max="7168" width="9.109375" style="8"/>
    <col min="7169" max="7169" width="30.77734375" style="8" customWidth="1"/>
    <col min="7170" max="7170" width="9.109375" style="8"/>
    <col min="7171" max="7171" width="9.109375" style="8" customWidth="1"/>
    <col min="7172" max="7172" width="10.77734375" style="8" customWidth="1"/>
    <col min="7173" max="7424" width="9.109375" style="8"/>
    <col min="7425" max="7425" width="30.77734375" style="8" customWidth="1"/>
    <col min="7426" max="7426" width="9.109375" style="8"/>
    <col min="7427" max="7427" width="9.109375" style="8" customWidth="1"/>
    <col min="7428" max="7428" width="10.77734375" style="8" customWidth="1"/>
    <col min="7429" max="7680" width="9.109375" style="8"/>
    <col min="7681" max="7681" width="30.77734375" style="8" customWidth="1"/>
    <col min="7682" max="7682" width="9.109375" style="8"/>
    <col min="7683" max="7683" width="9.109375" style="8" customWidth="1"/>
    <col min="7684" max="7684" width="10.77734375" style="8" customWidth="1"/>
    <col min="7685" max="7936" width="9.109375" style="8"/>
    <col min="7937" max="7937" width="30.77734375" style="8" customWidth="1"/>
    <col min="7938" max="7938" width="9.109375" style="8"/>
    <col min="7939" max="7939" width="9.109375" style="8" customWidth="1"/>
    <col min="7940" max="7940" width="10.77734375" style="8" customWidth="1"/>
    <col min="7941" max="8192" width="9.109375" style="8"/>
    <col min="8193" max="8193" width="30.77734375" style="8" customWidth="1"/>
    <col min="8194" max="8194" width="9.109375" style="8"/>
    <col min="8195" max="8195" width="9.109375" style="8" customWidth="1"/>
    <col min="8196" max="8196" width="10.77734375" style="8" customWidth="1"/>
    <col min="8197" max="8448" width="9.109375" style="8"/>
    <col min="8449" max="8449" width="30.77734375" style="8" customWidth="1"/>
    <col min="8450" max="8450" width="9.109375" style="8"/>
    <col min="8451" max="8451" width="9.109375" style="8" customWidth="1"/>
    <col min="8452" max="8452" width="10.77734375" style="8" customWidth="1"/>
    <col min="8453" max="8704" width="9.109375" style="8"/>
    <col min="8705" max="8705" width="30.77734375" style="8" customWidth="1"/>
    <col min="8706" max="8706" width="9.109375" style="8"/>
    <col min="8707" max="8707" width="9.109375" style="8" customWidth="1"/>
    <col min="8708" max="8708" width="10.77734375" style="8" customWidth="1"/>
    <col min="8709" max="8960" width="9.109375" style="8"/>
    <col min="8961" max="8961" width="30.77734375" style="8" customWidth="1"/>
    <col min="8962" max="8962" width="9.109375" style="8"/>
    <col min="8963" max="8963" width="9.109375" style="8" customWidth="1"/>
    <col min="8964" max="8964" width="10.77734375" style="8" customWidth="1"/>
    <col min="8965" max="9216" width="9.109375" style="8"/>
    <col min="9217" max="9217" width="30.77734375" style="8" customWidth="1"/>
    <col min="9218" max="9218" width="9.109375" style="8"/>
    <col min="9219" max="9219" width="9.109375" style="8" customWidth="1"/>
    <col min="9220" max="9220" width="10.77734375" style="8" customWidth="1"/>
    <col min="9221" max="9472" width="9.109375" style="8"/>
    <col min="9473" max="9473" width="30.77734375" style="8" customWidth="1"/>
    <col min="9474" max="9474" width="9.109375" style="8"/>
    <col min="9475" max="9475" width="9.109375" style="8" customWidth="1"/>
    <col min="9476" max="9476" width="10.77734375" style="8" customWidth="1"/>
    <col min="9477" max="9728" width="9.109375" style="8"/>
    <col min="9729" max="9729" width="30.77734375" style="8" customWidth="1"/>
    <col min="9730" max="9730" width="9.109375" style="8"/>
    <col min="9731" max="9731" width="9.109375" style="8" customWidth="1"/>
    <col min="9732" max="9732" width="10.77734375" style="8" customWidth="1"/>
    <col min="9733" max="9984" width="9.109375" style="8"/>
    <col min="9985" max="9985" width="30.77734375" style="8" customWidth="1"/>
    <col min="9986" max="9986" width="9.109375" style="8"/>
    <col min="9987" max="9987" width="9.109375" style="8" customWidth="1"/>
    <col min="9988" max="9988" width="10.77734375" style="8" customWidth="1"/>
    <col min="9989" max="10240" width="9.109375" style="8"/>
    <col min="10241" max="10241" width="30.77734375" style="8" customWidth="1"/>
    <col min="10242" max="10242" width="9.109375" style="8"/>
    <col min="10243" max="10243" width="9.109375" style="8" customWidth="1"/>
    <col min="10244" max="10244" width="10.77734375" style="8" customWidth="1"/>
    <col min="10245" max="10496" width="9.109375" style="8"/>
    <col min="10497" max="10497" width="30.77734375" style="8" customWidth="1"/>
    <col min="10498" max="10498" width="9.109375" style="8"/>
    <col min="10499" max="10499" width="9.109375" style="8" customWidth="1"/>
    <col min="10500" max="10500" width="10.77734375" style="8" customWidth="1"/>
    <col min="10501" max="10752" width="9.109375" style="8"/>
    <col min="10753" max="10753" width="30.77734375" style="8" customWidth="1"/>
    <col min="10754" max="10754" width="9.109375" style="8"/>
    <col min="10755" max="10755" width="9.109375" style="8" customWidth="1"/>
    <col min="10756" max="10756" width="10.77734375" style="8" customWidth="1"/>
    <col min="10757" max="11008" width="9.109375" style="8"/>
    <col min="11009" max="11009" width="30.77734375" style="8" customWidth="1"/>
    <col min="11010" max="11010" width="9.109375" style="8"/>
    <col min="11011" max="11011" width="9.109375" style="8" customWidth="1"/>
    <col min="11012" max="11012" width="10.77734375" style="8" customWidth="1"/>
    <col min="11013" max="11264" width="9.109375" style="8"/>
    <col min="11265" max="11265" width="30.77734375" style="8" customWidth="1"/>
    <col min="11266" max="11266" width="9.109375" style="8"/>
    <col min="11267" max="11267" width="9.109375" style="8" customWidth="1"/>
    <col min="11268" max="11268" width="10.77734375" style="8" customWidth="1"/>
    <col min="11269" max="11520" width="9.109375" style="8"/>
    <col min="11521" max="11521" width="30.77734375" style="8" customWidth="1"/>
    <col min="11522" max="11522" width="9.109375" style="8"/>
    <col min="11523" max="11523" width="9.109375" style="8" customWidth="1"/>
    <col min="11524" max="11524" width="10.77734375" style="8" customWidth="1"/>
    <col min="11525" max="11776" width="9.109375" style="8"/>
    <col min="11777" max="11777" width="30.77734375" style="8" customWidth="1"/>
    <col min="11778" max="11778" width="9.109375" style="8"/>
    <col min="11779" max="11779" width="9.109375" style="8" customWidth="1"/>
    <col min="11780" max="11780" width="10.77734375" style="8" customWidth="1"/>
    <col min="11781" max="12032" width="9.109375" style="8"/>
    <col min="12033" max="12033" width="30.77734375" style="8" customWidth="1"/>
    <col min="12034" max="12034" width="9.109375" style="8"/>
    <col min="12035" max="12035" width="9.109375" style="8" customWidth="1"/>
    <col min="12036" max="12036" width="10.77734375" style="8" customWidth="1"/>
    <col min="12037" max="12288" width="9.109375" style="8"/>
    <col min="12289" max="12289" width="30.77734375" style="8" customWidth="1"/>
    <col min="12290" max="12290" width="9.109375" style="8"/>
    <col min="12291" max="12291" width="9.109375" style="8" customWidth="1"/>
    <col min="12292" max="12292" width="10.77734375" style="8" customWidth="1"/>
    <col min="12293" max="12544" width="9.109375" style="8"/>
    <col min="12545" max="12545" width="30.77734375" style="8" customWidth="1"/>
    <col min="12546" max="12546" width="9.109375" style="8"/>
    <col min="12547" max="12547" width="9.109375" style="8" customWidth="1"/>
    <col min="12548" max="12548" width="10.77734375" style="8" customWidth="1"/>
    <col min="12549" max="12800" width="9.109375" style="8"/>
    <col min="12801" max="12801" width="30.77734375" style="8" customWidth="1"/>
    <col min="12802" max="12802" width="9.109375" style="8"/>
    <col min="12803" max="12803" width="9.109375" style="8" customWidth="1"/>
    <col min="12804" max="12804" width="10.77734375" style="8" customWidth="1"/>
    <col min="12805" max="13056" width="9.109375" style="8"/>
    <col min="13057" max="13057" width="30.77734375" style="8" customWidth="1"/>
    <col min="13058" max="13058" width="9.109375" style="8"/>
    <col min="13059" max="13059" width="9.109375" style="8" customWidth="1"/>
    <col min="13060" max="13060" width="10.77734375" style="8" customWidth="1"/>
    <col min="13061" max="13312" width="9.109375" style="8"/>
    <col min="13313" max="13313" width="30.77734375" style="8" customWidth="1"/>
    <col min="13314" max="13314" width="9.109375" style="8"/>
    <col min="13315" max="13315" width="9.109375" style="8" customWidth="1"/>
    <col min="13316" max="13316" width="10.77734375" style="8" customWidth="1"/>
    <col min="13317" max="13568" width="9.109375" style="8"/>
    <col min="13569" max="13569" width="30.77734375" style="8" customWidth="1"/>
    <col min="13570" max="13570" width="9.109375" style="8"/>
    <col min="13571" max="13571" width="9.109375" style="8" customWidth="1"/>
    <col min="13572" max="13572" width="10.77734375" style="8" customWidth="1"/>
    <col min="13573" max="13824" width="9.109375" style="8"/>
    <col min="13825" max="13825" width="30.77734375" style="8" customWidth="1"/>
    <col min="13826" max="13826" width="9.109375" style="8"/>
    <col min="13827" max="13827" width="9.109375" style="8" customWidth="1"/>
    <col min="13828" max="13828" width="10.77734375" style="8" customWidth="1"/>
    <col min="13829" max="14080" width="9.109375" style="8"/>
    <col min="14081" max="14081" width="30.77734375" style="8" customWidth="1"/>
    <col min="14082" max="14082" width="9.109375" style="8"/>
    <col min="14083" max="14083" width="9.109375" style="8" customWidth="1"/>
    <col min="14084" max="14084" width="10.77734375" style="8" customWidth="1"/>
    <col min="14085" max="14336" width="9.109375" style="8"/>
    <col min="14337" max="14337" width="30.77734375" style="8" customWidth="1"/>
    <col min="14338" max="14338" width="9.109375" style="8"/>
    <col min="14339" max="14339" width="9.109375" style="8" customWidth="1"/>
    <col min="14340" max="14340" width="10.77734375" style="8" customWidth="1"/>
    <col min="14341" max="14592" width="9.109375" style="8"/>
    <col min="14593" max="14593" width="30.77734375" style="8" customWidth="1"/>
    <col min="14594" max="14594" width="9.109375" style="8"/>
    <col min="14595" max="14595" width="9.109375" style="8" customWidth="1"/>
    <col min="14596" max="14596" width="10.77734375" style="8" customWidth="1"/>
    <col min="14597" max="14848" width="9.109375" style="8"/>
    <col min="14849" max="14849" width="30.77734375" style="8" customWidth="1"/>
    <col min="14850" max="14850" width="9.109375" style="8"/>
    <col min="14851" max="14851" width="9.109375" style="8" customWidth="1"/>
    <col min="14852" max="14852" width="10.77734375" style="8" customWidth="1"/>
    <col min="14853" max="15104" width="9.109375" style="8"/>
    <col min="15105" max="15105" width="30.77734375" style="8" customWidth="1"/>
    <col min="15106" max="15106" width="9.109375" style="8"/>
    <col min="15107" max="15107" width="9.109375" style="8" customWidth="1"/>
    <col min="15108" max="15108" width="10.77734375" style="8" customWidth="1"/>
    <col min="15109" max="15360" width="9.109375" style="8"/>
    <col min="15361" max="15361" width="30.77734375" style="8" customWidth="1"/>
    <col min="15362" max="15362" width="9.109375" style="8"/>
    <col min="15363" max="15363" width="9.109375" style="8" customWidth="1"/>
    <col min="15364" max="15364" width="10.77734375" style="8" customWidth="1"/>
    <col min="15365" max="15616" width="9.109375" style="8"/>
    <col min="15617" max="15617" width="30.77734375" style="8" customWidth="1"/>
    <col min="15618" max="15618" width="9.109375" style="8"/>
    <col min="15619" max="15619" width="9.109375" style="8" customWidth="1"/>
    <col min="15620" max="15620" width="10.77734375" style="8" customWidth="1"/>
    <col min="15621" max="15872" width="9.109375" style="8"/>
    <col min="15873" max="15873" width="30.77734375" style="8" customWidth="1"/>
    <col min="15874" max="15874" width="9.109375" style="8"/>
    <col min="15875" max="15875" width="9.109375" style="8" customWidth="1"/>
    <col min="15876" max="15876" width="10.77734375" style="8" customWidth="1"/>
    <col min="15877" max="16128" width="9.109375" style="8"/>
    <col min="16129" max="16129" width="30.77734375" style="8" customWidth="1"/>
    <col min="16130" max="16130" width="9.109375" style="8"/>
    <col min="16131" max="16131" width="9.109375" style="8" customWidth="1"/>
    <col min="16132" max="16132" width="10.77734375" style="8" customWidth="1"/>
    <col min="16133" max="16384" width="9.109375" style="8"/>
  </cols>
  <sheetData>
    <row r="1" spans="1:4" x14ac:dyDescent="0.3">
      <c r="A1" s="102" t="s">
        <v>201</v>
      </c>
    </row>
    <row r="2" spans="1:4" x14ac:dyDescent="0.3">
      <c r="A2" s="102"/>
    </row>
    <row r="3" spans="1:4" x14ac:dyDescent="0.3">
      <c r="A3" s="102"/>
    </row>
    <row r="4" spans="1:4" x14ac:dyDescent="0.3">
      <c r="A4" s="170" t="s">
        <v>137</v>
      </c>
      <c r="B4" s="172"/>
      <c r="C4" s="241" t="s">
        <v>139</v>
      </c>
      <c r="D4" s="241" t="s">
        <v>116</v>
      </c>
    </row>
    <row r="5" spans="1:4" x14ac:dyDescent="0.3">
      <c r="A5" s="172" t="s">
        <v>202</v>
      </c>
      <c r="B5" s="172" t="s">
        <v>203</v>
      </c>
      <c r="C5" s="123"/>
      <c r="D5" s="123"/>
    </row>
    <row r="6" spans="1:4" x14ac:dyDescent="0.3">
      <c r="A6" s="172"/>
      <c r="B6" s="172"/>
      <c r="C6" s="123"/>
      <c r="D6" s="123"/>
    </row>
    <row r="7" spans="1:4" x14ac:dyDescent="0.3">
      <c r="A7" s="172" t="s">
        <v>204</v>
      </c>
      <c r="B7" s="172"/>
      <c r="C7" s="123">
        <v>10</v>
      </c>
      <c r="D7" s="123">
        <v>1</v>
      </c>
    </row>
    <row r="8" spans="1:4" x14ac:dyDescent="0.3">
      <c r="A8" s="172" t="s">
        <v>205</v>
      </c>
      <c r="B8" s="172"/>
      <c r="C8" s="123">
        <v>10</v>
      </c>
      <c r="D8" s="123">
        <v>1</v>
      </c>
    </row>
    <row r="9" spans="1:4" x14ac:dyDescent="0.3">
      <c r="A9" s="172" t="s">
        <v>206</v>
      </c>
      <c r="B9" s="172"/>
      <c r="C9" s="123">
        <v>10</v>
      </c>
      <c r="D9" s="123">
        <v>1</v>
      </c>
    </row>
    <row r="10" spans="1:4" x14ac:dyDescent="0.3">
      <c r="A10" s="172" t="s">
        <v>207</v>
      </c>
      <c r="B10" s="172"/>
      <c r="C10" s="123">
        <v>10</v>
      </c>
      <c r="D10" s="123">
        <v>1</v>
      </c>
    </row>
    <row r="11" spans="1:4" x14ac:dyDescent="0.3">
      <c r="A11" s="172" t="s">
        <v>208</v>
      </c>
      <c r="B11" s="172"/>
      <c r="C11" s="123">
        <v>8</v>
      </c>
      <c r="D11" s="123">
        <v>1</v>
      </c>
    </row>
    <row r="12" spans="1:4" x14ac:dyDescent="0.3">
      <c r="A12" s="172" t="s">
        <v>209</v>
      </c>
      <c r="B12" s="172"/>
      <c r="C12" s="123">
        <v>8</v>
      </c>
      <c r="D12" s="123">
        <v>1</v>
      </c>
    </row>
    <row r="13" spans="1:4" x14ac:dyDescent="0.3">
      <c r="A13" s="172"/>
      <c r="B13" s="172"/>
      <c r="C13" s="123"/>
      <c r="D13" s="123"/>
    </row>
    <row r="14" spans="1:4" x14ac:dyDescent="0.3">
      <c r="A14" s="172" t="s">
        <v>210</v>
      </c>
      <c r="B14" s="172"/>
      <c r="C14" s="123" t="s">
        <v>211</v>
      </c>
      <c r="D14" s="123">
        <v>1</v>
      </c>
    </row>
    <row r="15" spans="1:4" x14ac:dyDescent="0.3">
      <c r="A15" s="172" t="s">
        <v>212</v>
      </c>
      <c r="B15" s="172"/>
      <c r="C15" s="123" t="s">
        <v>211</v>
      </c>
      <c r="D15" s="123">
        <v>1</v>
      </c>
    </row>
    <row r="16" spans="1:4" x14ac:dyDescent="0.3">
      <c r="A16" s="172" t="s">
        <v>210</v>
      </c>
      <c r="B16" s="172"/>
      <c r="C16" s="123" t="s">
        <v>211</v>
      </c>
      <c r="D16" s="123">
        <v>1</v>
      </c>
    </row>
    <row r="17" spans="1:4" x14ac:dyDescent="0.3">
      <c r="A17" s="172" t="s">
        <v>213</v>
      </c>
      <c r="B17" s="172"/>
      <c r="C17" s="123" t="s">
        <v>211</v>
      </c>
      <c r="D17" s="123">
        <v>1</v>
      </c>
    </row>
    <row r="18" spans="1:4" x14ac:dyDescent="0.3">
      <c r="A18" s="172" t="s">
        <v>214</v>
      </c>
      <c r="B18" s="172"/>
      <c r="C18" s="123" t="s">
        <v>211</v>
      </c>
      <c r="D18" s="123">
        <v>1</v>
      </c>
    </row>
    <row r="19" spans="1:4" x14ac:dyDescent="0.3">
      <c r="A19" s="172"/>
      <c r="B19" s="172"/>
      <c r="C19" s="123"/>
      <c r="D19" s="123"/>
    </row>
    <row r="20" spans="1:4" x14ac:dyDescent="0.3">
      <c r="A20" s="172" t="s">
        <v>215</v>
      </c>
      <c r="B20" s="172"/>
      <c r="C20" s="123">
        <v>20</v>
      </c>
      <c r="D20" s="123">
        <v>1</v>
      </c>
    </row>
    <row r="21" spans="1:4" x14ac:dyDescent="0.3">
      <c r="A21" s="172" t="s">
        <v>216</v>
      </c>
      <c r="B21" s="172"/>
      <c r="C21" s="123">
        <v>20</v>
      </c>
      <c r="D21" s="123">
        <v>1</v>
      </c>
    </row>
    <row r="22" spans="1:4" x14ac:dyDescent="0.3">
      <c r="A22" s="172" t="s">
        <v>217</v>
      </c>
      <c r="B22" s="172"/>
      <c r="C22" s="123">
        <v>8</v>
      </c>
      <c r="D22" s="123" t="s">
        <v>218</v>
      </c>
    </row>
    <row r="23" spans="1:4" x14ac:dyDescent="0.3">
      <c r="A23" s="172" t="s">
        <v>219</v>
      </c>
      <c r="B23" s="172"/>
      <c r="C23" s="123">
        <v>20</v>
      </c>
      <c r="D23" s="123">
        <v>1</v>
      </c>
    </row>
    <row r="24" spans="1:4" x14ac:dyDescent="0.3">
      <c r="A24" s="172"/>
      <c r="B24" s="172"/>
      <c r="C24" s="123"/>
      <c r="D24" s="123"/>
    </row>
    <row r="25" spans="1:4" x14ac:dyDescent="0.3">
      <c r="A25" s="170" t="s">
        <v>220</v>
      </c>
      <c r="B25" s="172"/>
      <c r="C25" s="123"/>
      <c r="D25" s="123"/>
    </row>
    <row r="26" spans="1:4" x14ac:dyDescent="0.3">
      <c r="A26" s="172" t="s">
        <v>221</v>
      </c>
      <c r="B26" s="172"/>
      <c r="C26" s="123">
        <v>10</v>
      </c>
      <c r="D26" s="123">
        <v>1</v>
      </c>
    </row>
    <row r="27" spans="1:4" x14ac:dyDescent="0.3">
      <c r="A27" s="172" t="s">
        <v>222</v>
      </c>
      <c r="B27" s="172"/>
      <c r="C27" s="123">
        <v>10</v>
      </c>
      <c r="D27" s="123">
        <v>1</v>
      </c>
    </row>
    <row r="28" spans="1:4" x14ac:dyDescent="0.3">
      <c r="A28" s="172" t="s">
        <v>223</v>
      </c>
      <c r="B28" s="172"/>
      <c r="C28" s="123">
        <v>10</v>
      </c>
      <c r="D28" s="123">
        <v>1</v>
      </c>
    </row>
    <row r="29" spans="1:4" x14ac:dyDescent="0.3">
      <c r="A29" s="172" t="s">
        <v>224</v>
      </c>
      <c r="B29" s="172"/>
      <c r="C29" s="123">
        <v>10</v>
      </c>
      <c r="D29" s="123">
        <v>1</v>
      </c>
    </row>
    <row r="30" spans="1:4" x14ac:dyDescent="0.3">
      <c r="A30" s="172"/>
      <c r="B30" s="172"/>
      <c r="C30" s="123"/>
      <c r="D30" s="123"/>
    </row>
    <row r="31" spans="1:4" x14ac:dyDescent="0.3">
      <c r="A31" s="170" t="s">
        <v>225</v>
      </c>
      <c r="B31" s="172"/>
      <c r="C31" s="123"/>
      <c r="D31" s="123"/>
    </row>
    <row r="32" spans="1:4" x14ac:dyDescent="0.3">
      <c r="A32" s="172" t="s">
        <v>226</v>
      </c>
      <c r="B32" s="172"/>
      <c r="C32" s="123" t="s">
        <v>227</v>
      </c>
      <c r="D32" s="123">
        <v>3</v>
      </c>
    </row>
    <row r="33" spans="1:4" x14ac:dyDescent="0.3">
      <c r="A33" s="172" t="s">
        <v>228</v>
      </c>
      <c r="B33" s="172"/>
      <c r="C33" s="123"/>
      <c r="D33" s="123"/>
    </row>
    <row r="34" spans="1:4" x14ac:dyDescent="0.3">
      <c r="A34" s="172" t="s">
        <v>229</v>
      </c>
      <c r="B34" s="172"/>
      <c r="C34" s="123"/>
      <c r="D34" s="123"/>
    </row>
    <row r="35" spans="1:4" x14ac:dyDescent="0.3">
      <c r="A35" s="172" t="s">
        <v>230</v>
      </c>
      <c r="B35" s="172"/>
      <c r="C35" s="123" t="s">
        <v>227</v>
      </c>
      <c r="D35" s="123">
        <v>3</v>
      </c>
    </row>
    <row r="36" spans="1:4" x14ac:dyDescent="0.3">
      <c r="A36" s="172" t="s">
        <v>231</v>
      </c>
      <c r="B36" s="172"/>
      <c r="C36" s="123" t="s">
        <v>227</v>
      </c>
      <c r="D36" s="123">
        <v>2</v>
      </c>
    </row>
    <row r="37" spans="1:4" x14ac:dyDescent="0.3">
      <c r="A37" s="172" t="s">
        <v>232</v>
      </c>
      <c r="B37" s="172"/>
      <c r="C37" s="123" t="s">
        <v>227</v>
      </c>
      <c r="D37" s="123">
        <v>4</v>
      </c>
    </row>
    <row r="39" spans="1:4" x14ac:dyDescent="0.3">
      <c r="A39" s="102" t="s">
        <v>233</v>
      </c>
    </row>
    <row r="40" spans="1:4" x14ac:dyDescent="0.3">
      <c r="A40" s="102"/>
    </row>
    <row r="41" spans="1:4" x14ac:dyDescent="0.3">
      <c r="A41" s="102" t="s">
        <v>234</v>
      </c>
    </row>
    <row r="42" spans="1:4" x14ac:dyDescent="0.3">
      <c r="A42" s="8" t="s">
        <v>235</v>
      </c>
    </row>
    <row r="43" spans="1:4" x14ac:dyDescent="0.3">
      <c r="A43" s="8" t="s">
        <v>236</v>
      </c>
    </row>
    <row r="45" spans="1:4" x14ac:dyDescent="0.3">
      <c r="A45" s="102" t="s">
        <v>237</v>
      </c>
    </row>
    <row r="46" spans="1:4" x14ac:dyDescent="0.3">
      <c r="A46" s="8" t="s">
        <v>238</v>
      </c>
    </row>
    <row r="47" spans="1:4" x14ac:dyDescent="0.3">
      <c r="A47" s="8" t="s">
        <v>239</v>
      </c>
    </row>
    <row r="48" spans="1:4" x14ac:dyDescent="0.3">
      <c r="A48" s="8" t="s">
        <v>240</v>
      </c>
    </row>
    <row r="50" spans="1:3" x14ac:dyDescent="0.3">
      <c r="A50" s="102" t="s">
        <v>241</v>
      </c>
    </row>
    <row r="52" spans="1:3" x14ac:dyDescent="0.3">
      <c r="A52" s="242"/>
    </row>
    <row r="53" spans="1:3" x14ac:dyDescent="0.3">
      <c r="A53" s="102" t="s">
        <v>242</v>
      </c>
      <c r="C53" s="102" t="s">
        <v>177</v>
      </c>
    </row>
    <row r="54" spans="1:3" x14ac:dyDescent="0.3">
      <c r="A54" s="243"/>
    </row>
    <row r="55" spans="1:3" x14ac:dyDescent="0.3">
      <c r="A55" s="24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Personal Details</vt:lpstr>
      <vt:lpstr>Goal-setting and Feedback</vt:lpstr>
      <vt:lpstr>Training Schedule</vt:lpstr>
      <vt:lpstr>Competition Calendar</vt:lpstr>
      <vt:lpstr>Season Planning</vt:lpstr>
      <vt:lpstr>Conditioning</vt:lpstr>
      <vt:lpstr>S&amp;C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Funder</cp:lastModifiedBy>
  <dcterms:created xsi:type="dcterms:W3CDTF">2018-03-16T14:36:07Z</dcterms:created>
  <dcterms:modified xsi:type="dcterms:W3CDTF">2018-08-18T17:56:20Z</dcterms:modified>
</cp:coreProperties>
</file>